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User\Dropbox\SGC INTAL\DOCUMENTOS TRANSITORIOS\LICO-CALVAS_11-2023\5_OFERTA ECONOMICA\3_CRONOGRAMAS\"/>
    </mc:Choice>
  </mc:AlternateContent>
  <xr:revisionPtr revIDLastSave="0" documentId="13_ncr:1_{D9E01771-6A03-4B61-9DA8-85D126037B1D}" xr6:coauthVersionLast="47" xr6:coauthVersionMax="47" xr10:uidLastSave="{00000000-0000-0000-0000-000000000000}"/>
  <bookViews>
    <workbookView xWindow="28680" yWindow="-120" windowWidth="29040" windowHeight="15720" activeTab="2" autoFilterDateGrouping="0" xr2:uid="{00000000-000D-0000-FFFF-FFFF00000000}"/>
  </bookViews>
  <sheets>
    <sheet name="EQUIPO Y HERRAMIENTAS" sheetId="2" r:id="rId1"/>
    <sheet name="MATERIALES" sheetId="3" r:id="rId2"/>
    <sheet name="MANO DE OBRA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9" i="3" l="1"/>
  <c r="J369" i="3"/>
  <c r="L369" i="3"/>
  <c r="F368" i="3"/>
  <c r="H368" i="3"/>
  <c r="J368" i="3"/>
  <c r="L368" i="3"/>
  <c r="N368" i="3"/>
  <c r="N369" i="3" s="1"/>
  <c r="P368" i="3"/>
  <c r="P369" i="3" s="1"/>
  <c r="R368" i="3"/>
  <c r="R369" i="3" s="1"/>
  <c r="T368" i="3"/>
  <c r="T369" i="3" s="1"/>
  <c r="V368" i="3"/>
  <c r="V369" i="3" s="1"/>
  <c r="X368" i="3"/>
  <c r="X369" i="3" s="1"/>
  <c r="Z368" i="3"/>
  <c r="Z369" i="3" s="1"/>
  <c r="D368" i="3"/>
  <c r="H369" i="3" s="1"/>
  <c r="D370" i="3"/>
  <c r="F30" i="5"/>
  <c r="F31" i="5" s="1"/>
  <c r="H30" i="5"/>
  <c r="H31" i="5" s="1"/>
  <c r="J30" i="5"/>
  <c r="J31" i="5" s="1"/>
  <c r="L30" i="5"/>
  <c r="L31" i="5" s="1"/>
  <c r="N30" i="5"/>
  <c r="N31" i="5" s="1"/>
  <c r="P30" i="5"/>
  <c r="P31" i="5" s="1"/>
  <c r="R30" i="5"/>
  <c r="R31" i="5" s="1"/>
  <c r="T30" i="5"/>
  <c r="T31" i="5" s="1"/>
  <c r="V30" i="5"/>
  <c r="X30" i="5"/>
  <c r="Z30" i="5"/>
  <c r="D30" i="5"/>
  <c r="D41" i="2"/>
  <c r="F41" i="2" s="1"/>
  <c r="H41" i="2" s="1"/>
  <c r="J41" i="2" s="1"/>
  <c r="L41" i="2" s="1"/>
  <c r="N41" i="2" s="1"/>
  <c r="P41" i="2" s="1"/>
  <c r="R41" i="2" s="1"/>
  <c r="T41" i="2" s="1"/>
  <c r="V41" i="2" s="1"/>
  <c r="X41" i="2" s="1"/>
  <c r="Z41" i="2" s="1"/>
  <c r="X39" i="2"/>
  <c r="Z39" i="2"/>
  <c r="H39" i="2"/>
  <c r="H40" i="2" s="1"/>
  <c r="J39" i="2"/>
  <c r="L39" i="2"/>
  <c r="N39" i="2"/>
  <c r="P39" i="2"/>
  <c r="R39" i="2"/>
  <c r="T39" i="2"/>
  <c r="T40" i="2" s="1"/>
  <c r="V39" i="2"/>
  <c r="F39" i="2"/>
  <c r="F40" i="2" s="1"/>
  <c r="D39" i="2"/>
  <c r="D31" i="5" l="1"/>
  <c r="D33" i="5" s="1"/>
  <c r="F33" i="5" s="1"/>
  <c r="H33" i="5" s="1"/>
  <c r="J33" i="5" s="1"/>
  <c r="L33" i="5" s="1"/>
  <c r="N33" i="5" s="1"/>
  <c r="P33" i="5" s="1"/>
  <c r="R33" i="5" s="1"/>
  <c r="T33" i="5" s="1"/>
  <c r="V33" i="5" s="1"/>
  <c r="X33" i="5" s="1"/>
  <c r="Z33" i="5" s="1"/>
  <c r="Z31" i="5"/>
  <c r="X31" i="5"/>
  <c r="V31" i="5"/>
  <c r="N40" i="2"/>
  <c r="L40" i="2"/>
  <c r="X40" i="2"/>
  <c r="J40" i="2"/>
  <c r="V40" i="2"/>
  <c r="R40" i="2"/>
  <c r="P40" i="2"/>
  <c r="D369" i="3"/>
  <c r="D371" i="3" s="1"/>
  <c r="F371" i="3" s="1"/>
  <c r="H371" i="3" s="1"/>
  <c r="J371" i="3" s="1"/>
  <c r="L371" i="3" s="1"/>
  <c r="N371" i="3" s="1"/>
  <c r="P371" i="3" s="1"/>
  <c r="R371" i="3" s="1"/>
  <c r="T371" i="3" s="1"/>
  <c r="V371" i="3" s="1"/>
  <c r="X371" i="3" s="1"/>
  <c r="Z371" i="3" s="1"/>
  <c r="F370" i="3"/>
  <c r="H370" i="3" s="1"/>
  <c r="J370" i="3" s="1"/>
  <c r="L370" i="3" s="1"/>
  <c r="N370" i="3" s="1"/>
  <c r="P370" i="3" s="1"/>
  <c r="R370" i="3" s="1"/>
  <c r="T370" i="3" s="1"/>
  <c r="V370" i="3" s="1"/>
  <c r="X370" i="3" s="1"/>
  <c r="Z370" i="3" s="1"/>
  <c r="D32" i="5"/>
  <c r="F32" i="5" s="1"/>
  <c r="H32" i="5" s="1"/>
  <c r="J32" i="5" s="1"/>
  <c r="L32" i="5" s="1"/>
  <c r="N32" i="5" s="1"/>
  <c r="P32" i="5" s="1"/>
  <c r="R32" i="5" s="1"/>
  <c r="T32" i="5" s="1"/>
  <c r="V32" i="5" s="1"/>
  <c r="X32" i="5" s="1"/>
  <c r="Z32" i="5" s="1"/>
  <c r="D40" i="2"/>
  <c r="D42" i="2" s="1"/>
  <c r="F42" i="2" s="1"/>
  <c r="H42" i="2" s="1"/>
  <c r="J42" i="2" s="1"/>
  <c r="L42" i="2" s="1"/>
  <c r="N42" i="2" s="1"/>
  <c r="P42" i="2" s="1"/>
  <c r="R42" i="2" s="1"/>
  <c r="T42" i="2" s="1"/>
  <c r="V42" i="2" s="1"/>
  <c r="X42" i="2" s="1"/>
  <c r="Z42" i="2" s="1"/>
  <c r="Z40" i="2"/>
</calcChain>
</file>

<file path=xl/sharedStrings.xml><?xml version="1.0" encoding="utf-8"?>
<sst xmlns="http://schemas.openxmlformats.org/spreadsheetml/2006/main" count="943" uniqueCount="461">
  <si>
    <t>Cantidad (unid.)</t>
  </si>
  <si>
    <t>Costo Directo</t>
  </si>
  <si>
    <t>Acémila</t>
  </si>
  <si>
    <t>Hora</t>
  </si>
  <si>
    <t>Andamios</t>
  </si>
  <si>
    <t>Bomba de agua</t>
  </si>
  <si>
    <t>Bomba de prueba hidrostática</t>
  </si>
  <si>
    <t>Camión Grúa</t>
  </si>
  <si>
    <t>Camión para transporte de material</t>
  </si>
  <si>
    <t>Camioneta 2 Ton.</t>
  </si>
  <si>
    <t>Cinturones de seguridad o arnés con tira de vida</t>
  </si>
  <si>
    <t>Cizalla</t>
  </si>
  <si>
    <t>Compactador mecánico</t>
  </si>
  <si>
    <t>Compresor de aire</t>
  </si>
  <si>
    <t>Concretera</t>
  </si>
  <si>
    <t>Equipo de perforación</t>
  </si>
  <si>
    <t>Equipo de puesta a tierra</t>
  </si>
  <si>
    <t>Equipo topográfico</t>
  </si>
  <si>
    <t>Equipos de protección personal (%MO)</t>
  </si>
  <si>
    <t>%MO</t>
  </si>
  <si>
    <t>Herramientas eléctricas</t>
  </si>
  <si>
    <t>Herramientas manuales (5% M.O.)</t>
  </si>
  <si>
    <t>Juego de trepadoras para poste circular</t>
  </si>
  <si>
    <t>Máquina Ponchadora</t>
  </si>
  <si>
    <t>Martillo demoledor de 28 kilos</t>
  </si>
  <si>
    <t>Medidor de resistencia puesta a tierra</t>
  </si>
  <si>
    <t>Molde Grafito para puesta tierra cable a varilla</t>
  </si>
  <si>
    <t>Porta carrete para bobina de conductor (bailarín)</t>
  </si>
  <si>
    <t>Retroexcavadora</t>
  </si>
  <si>
    <t>Seguridad Industrial (2%MO)</t>
  </si>
  <si>
    <t>Soldadora</t>
  </si>
  <si>
    <t>Soldadora 220 Voltios</t>
  </si>
  <si>
    <t>Tecle/Tirfor de 2 Toneladas</t>
  </si>
  <si>
    <t>Tecles de 1-1/2 toneladas</t>
  </si>
  <si>
    <t>Tirfor de 2 Toneladas</t>
  </si>
  <si>
    <t>Uñas para temblar conductores de aluminio</t>
  </si>
  <si>
    <t>Vibrador</t>
  </si>
  <si>
    <t>Volquete de 12 m3</t>
  </si>
  <si>
    <t>Abrazadera D=1/2"</t>
  </si>
  <si>
    <t>u</t>
  </si>
  <si>
    <t>Abrazadera de 3 pernos pletina acero galvanizado 38x4 mm (1 1/2x5/32pulg) y 140mm</t>
  </si>
  <si>
    <t>u.</t>
  </si>
  <si>
    <t>Abrazadera de 3 pernos pletina acero galvanizado 38x4mm (1 1/2 x 5/32pulg) y 160 mm</t>
  </si>
  <si>
    <t>Abrazadera de 3 pernos pletina acero galvanizado 38x6mm (1 1/2x1/4) y 160mm</t>
  </si>
  <si>
    <t>Abrazadera de acero galvanizado pletina 3 pernos 38 x 4 x 160 mm (1 1/2 x5/32 x 6 1/2 pulg)</t>
  </si>
  <si>
    <t>Abrazadera de acero galvanizado, pletina, simple (3 pernos), 38 x 4 x 140 - 160 mm (1 1/2 x 11/64 x 5 1/2 - 6 1/2")</t>
  </si>
  <si>
    <t>Abrazadera flex de d = 2"</t>
  </si>
  <si>
    <t>Accesorios para tub. 110 mm</t>
  </si>
  <si>
    <t>global</t>
  </si>
  <si>
    <t>Accesorios para tub. 4"</t>
  </si>
  <si>
    <t>Accesorios para tub. 50mm desague</t>
  </si>
  <si>
    <t>Acero de refuerzo</t>
  </si>
  <si>
    <t>kg</t>
  </si>
  <si>
    <t>Adaptador ASTM-ISO E/C PVC 63mm  x 2"</t>
  </si>
  <si>
    <t>U</t>
  </si>
  <si>
    <t>Adaptador Hembra PVC HG D=20,25,32 mm x 20mm</t>
  </si>
  <si>
    <t>Adaptador Hembra PVC-HG, 90mm-3"</t>
  </si>
  <si>
    <t>Adaptador PVC hembra C/R  32 mm</t>
  </si>
  <si>
    <t>Adaptador PVC-P hembra C/R 40mm - 1 1/4"</t>
  </si>
  <si>
    <t>Adaptador PVC-P hembra C/R 50mm</t>
  </si>
  <si>
    <t>Aditivo impermeabilizante</t>
  </si>
  <si>
    <t>Aditivo plastificante e impermeabilizante</t>
  </si>
  <si>
    <t>Agua</t>
  </si>
  <si>
    <t>Lt</t>
  </si>
  <si>
    <t>Aislador de retenida porcelana ANSI 54-2</t>
  </si>
  <si>
    <t>Aislador de suspensión caucho siliconado polímero 15kV ANSI DS-15</t>
  </si>
  <si>
    <t>Aislador rollo porcelana 0.25kV ANSI 53-2</t>
  </si>
  <si>
    <t>Alambre # 12 solido TW AWG</t>
  </si>
  <si>
    <t>ml</t>
  </si>
  <si>
    <t>Alambre # 14 sólido TW AWG</t>
  </si>
  <si>
    <t>Alambre de amarre</t>
  </si>
  <si>
    <t>Alambre de púas triple galvanizado (D=1.83 mm, 10 puas x 1m)</t>
  </si>
  <si>
    <t>m</t>
  </si>
  <si>
    <t>Alambre galvanizado # 18</t>
  </si>
  <si>
    <t>Alambre galvanizado 2.4mm</t>
  </si>
  <si>
    <t>Arena fina</t>
  </si>
  <si>
    <t>m3</t>
  </si>
  <si>
    <t>Arena fina de mina</t>
  </si>
  <si>
    <t>Arena Gruesa</t>
  </si>
  <si>
    <t>Arena Seleccionada para filtros</t>
  </si>
  <si>
    <t>M3</t>
  </si>
  <si>
    <t>Asfalto de imprimación</t>
  </si>
  <si>
    <t>Asfalto RC-250</t>
  </si>
  <si>
    <t>gln</t>
  </si>
  <si>
    <t>Barraje de BT 4 vías salidas tipo Gel. port #6-2. Para red subteránea</t>
  </si>
  <si>
    <t>Bastidor de acero galvanizado pletina 38x4 mm (1 1/2 x5/32 pulg) 1 vias</t>
  </si>
  <si>
    <t>Bloque alivianado para losa</t>
  </si>
  <si>
    <t>Bloque de hormigón anclaje tipo cónico base inferior 400 mm superior 150 mm agujero de 20 mm</t>
  </si>
  <si>
    <t>Bloque pesado para pared 10x20x40 cm</t>
  </si>
  <si>
    <t>Boca campana 100mm</t>
  </si>
  <si>
    <t>Bomba centrifuga 0.75 HP (Incluye hidroneumático)</t>
  </si>
  <si>
    <t>Boquilla</t>
  </si>
  <si>
    <t>Breaker 15 A</t>
  </si>
  <si>
    <t>Breaker caja moldeada de 15A-2P</t>
  </si>
  <si>
    <t>Breaker caja moldeada de 20A-2P</t>
  </si>
  <si>
    <t>Breaker enchufable 1 polo 16 A</t>
  </si>
  <si>
    <t>Breaker enchufable 15A/2P</t>
  </si>
  <si>
    <t>Breaker enchufable 30A/2P</t>
  </si>
  <si>
    <t>Cabilla 5/8"</t>
  </si>
  <si>
    <t>Cable de acero 1/2"</t>
  </si>
  <si>
    <t>ML</t>
  </si>
  <si>
    <t>Cable de acero 3/8"</t>
  </si>
  <si>
    <t>Cable de acero galvanizado 7 hilos 9.52 mm (3/8pulg) 3155kgf</t>
  </si>
  <si>
    <t>Cable de conexión eléctrico</t>
  </si>
  <si>
    <t>Cable galvanizado 14</t>
  </si>
  <si>
    <t>Cabo manila d=6 mm</t>
  </si>
  <si>
    <t>Cadena de acero D=5mm</t>
  </si>
  <si>
    <t>Caja de válvula HF 160mm Tráfico pesado</t>
  </si>
  <si>
    <t>Cajetin empotrado + interruptor + tapa para led 25W</t>
  </si>
  <si>
    <t>Cajetin octogonal grande</t>
  </si>
  <si>
    <t>Cajetin rectangular</t>
  </si>
  <si>
    <t>Canaleta ranurada de 15x25 mm</t>
  </si>
  <si>
    <t>Candado Tipo Barril 80 mm</t>
  </si>
  <si>
    <t>Cementina</t>
  </si>
  <si>
    <t>Cemento</t>
  </si>
  <si>
    <t>Cemento blanco</t>
  </si>
  <si>
    <t>Cerámica para piso</t>
  </si>
  <si>
    <t>m2</t>
  </si>
  <si>
    <t>Cernidera HF 110mm</t>
  </si>
  <si>
    <t>Cernideras de aluminio roscada 1 1/2" o 40 mm</t>
  </si>
  <si>
    <t>Charlas Ambientales</t>
  </si>
  <si>
    <t>Cinta aislante</t>
  </si>
  <si>
    <t>Cinta de señalización ancho 250 mm x 0.175 mm de espesor</t>
  </si>
  <si>
    <t>Cinta teflón</t>
  </si>
  <si>
    <t>Rollo</t>
  </si>
  <si>
    <t>Cinta teflón grande</t>
  </si>
  <si>
    <t>Cinte reflectiva  rollo 3" x 200 pies (con leyenda)</t>
  </si>
  <si>
    <t>rollo</t>
  </si>
  <si>
    <t>Clavos</t>
  </si>
  <si>
    <t>Clavos de 2-4"</t>
  </si>
  <si>
    <t>Closets de madera</t>
  </si>
  <si>
    <t>Codo 90° LA LL 110mm</t>
  </si>
  <si>
    <t>Codo 90° LA LL 160mm</t>
  </si>
  <si>
    <t>Codo 90º PVC P UPSE 110mm</t>
  </si>
  <si>
    <t>Codo 90º PVC P UPSE 160mm</t>
  </si>
  <si>
    <t>Codo 90º PVC P UPSE 90mm</t>
  </si>
  <si>
    <t>Codo conduit EMT 2"</t>
  </si>
  <si>
    <t>Codo de 45° P.V.C. D=110 mm  1 MPA</t>
  </si>
  <si>
    <t>Codo Desague E/C 110mm x 90º</t>
  </si>
  <si>
    <t>Codo HG 90° D= 1/2"</t>
  </si>
  <si>
    <t>Codo HG 90° D= 3"</t>
  </si>
  <si>
    <t>Codo LA extremos lisos 110 mm 4mm</t>
  </si>
  <si>
    <t>Codo LA extremos lisos 200 mm 4mm</t>
  </si>
  <si>
    <t>Codo PVC E/C D=63mm PT=1.00 MPa.</t>
  </si>
  <si>
    <t>Codo PVC P E/C 45⁰ x 90mm</t>
  </si>
  <si>
    <t>Codo PVC P UZ 90° x 50mm</t>
  </si>
  <si>
    <t>Codo PVC P UZ 90° x 63mm</t>
  </si>
  <si>
    <t>Codo PVC PR  DE 1 1/4" X 90°</t>
  </si>
  <si>
    <t>Codo PVC PR  DE 1"X90°</t>
  </si>
  <si>
    <t>Codo PVC PR  DE 1/2" X90°</t>
  </si>
  <si>
    <t>Codo PVC U/Z 160mm 1 Mpa</t>
  </si>
  <si>
    <t>Codo PVC-P E/C 90° 32mm</t>
  </si>
  <si>
    <t>Collar de derivación D= 1/2" a 40mm</t>
  </si>
  <si>
    <t>Collarín  D= 200 mm x 1"</t>
  </si>
  <si>
    <t>Collarin de derivación 35mmx20mm, 25x20mm, 20x20mm</t>
  </si>
  <si>
    <t>Collarín PVC 110*32mm</t>
  </si>
  <si>
    <t>Collarín PVC 200*32mm</t>
  </si>
  <si>
    <t>Compuerta con volante y vertedero (0.50x0.50)</t>
  </si>
  <si>
    <t>Conductor antihurto 2x4 + NX4 AL AWG &lt;Serie 8000&gt;</t>
  </si>
  <si>
    <t>m.</t>
  </si>
  <si>
    <t>Conductor de Al acero desnudo cableado ACSR 2 AWG 7 (6/1)</t>
  </si>
  <si>
    <t>Conductor de Al acero desnudo cableado ACSR 2 AWG 7 (6/1) hilos</t>
  </si>
  <si>
    <t>Conductor de cobre tipo THHN #10 &lt;0.6kV temp. max 75 C bajo normas  ASTM B2 B3 B8 UL-83 y NEMA WC-5&gt;</t>
  </si>
  <si>
    <t>Conductor de cobre tipo THHN #12 &lt;0.6kV temp. max 75 C bajo normas  ASTM B2 B3 B8 UL-83 y NEMA WC-5&gt;</t>
  </si>
  <si>
    <t>Conductor de cobre tipo THHN #14 &lt;0.6kV temp. max 75 C bajo normas  ASTM B2 B3 B8 UL-83 y NEMA WC-5&gt;</t>
  </si>
  <si>
    <t>Conductor de cobre tipo THHN #6 &lt;0.6kV temp. max 75 C bajo normas  ASTM B2 B3 B8 UL-83 y NEMA WC-5&gt;</t>
  </si>
  <si>
    <t>Conductor de cobre tipo THHN #8 &lt;0.6kV temp. max 75 C bajo normas  ASTM B2 B3 B8 UL-83 y NEMA WC-5&gt;</t>
  </si>
  <si>
    <t>Conductor de cobre tipo TTU #4 AWG. Cumple la norma ICEA-S-61-402 NEMA WC-5</t>
  </si>
  <si>
    <t>Conductor de cobre tipo TTU #6 AWG. Cumple la norma ICEA-S-61-402</t>
  </si>
  <si>
    <t>Conductor de Cu desnudo cableado suave # 2 AWG 7 Hilos según especificación técnica</t>
  </si>
  <si>
    <t>Conductor de Cu TTU Nro. 2 para bajantes</t>
  </si>
  <si>
    <t>Conductor de Cu. Nro. 2 Bajantes</t>
  </si>
  <si>
    <t>Conductor Super Flex 3x14 AWG &lt;0.6kV temp max 75 C ASTM B2 B3 B8 UL-83 NEMA WC-5&gt;</t>
  </si>
  <si>
    <t>Conector de aleación de Cu-Al ranuras paralelas con separador dos pernos de 10 a 2 AWG (según especificación técnica)</t>
  </si>
  <si>
    <t>Conector perno hendido Cu de 6 a 2/0 AWG</t>
  </si>
  <si>
    <t>Conector perno hendido Cu. de 6 a 2/0 AWG</t>
  </si>
  <si>
    <t>Cono señalizacion vial grandes</t>
  </si>
  <si>
    <t>Contactor Bipolar 20A</t>
  </si>
  <si>
    <t>Control de Alumbrado Público con PLC Logo 120/240 8in/4out</t>
  </si>
  <si>
    <t>Cruceta de acero galvanizada universal perfil L 75x75X6mm (3x3x1/4) y 1200mm</t>
  </si>
  <si>
    <t>Cruz PVC P UPSE 110mm</t>
  </si>
  <si>
    <t>Cruz PVC P UPSE 160mm</t>
  </si>
  <si>
    <t>Cruz PVC P UPSE 32mm</t>
  </si>
  <si>
    <t>Cruz PVC P UPSE 50mm</t>
  </si>
  <si>
    <t>Cruz PVC P UPSE 63mm</t>
  </si>
  <si>
    <t>Cruz PVC P UPSE 90mm</t>
  </si>
  <si>
    <t>Cuarton 4x5 rustico</t>
  </si>
  <si>
    <t>M</t>
  </si>
  <si>
    <t>Cubierta de Galvalume 0.2 mm</t>
  </si>
  <si>
    <t>Desoxidante</t>
  </si>
  <si>
    <t>Diluyente</t>
  </si>
  <si>
    <t>Dinamita</t>
  </si>
  <si>
    <t>Disyuntor selector 20A</t>
  </si>
  <si>
    <t>Duela de seike machimbrada</t>
  </si>
  <si>
    <t>Electrodo 6011 x 5/32</t>
  </si>
  <si>
    <t>Empalme sumergible GHFC-1 para instalar luminarias</t>
  </si>
  <si>
    <t>Encofrado</t>
  </si>
  <si>
    <t>Encofrado/desencofrado metalico</t>
  </si>
  <si>
    <t>M2</t>
  </si>
  <si>
    <t>Estacas, varios</t>
  </si>
  <si>
    <t>Estribo con conectores de compresión</t>
  </si>
  <si>
    <t>Estribo de aleación de Cu-Sn para derivación cable 2 AWG</t>
  </si>
  <si>
    <t>Fondo</t>
  </si>
  <si>
    <t>Fulminante</t>
  </si>
  <si>
    <t>Ganchos</t>
  </si>
  <si>
    <t>Grapa de aleación de Al para derivación de línea en caliente rango 8-1/0</t>
  </si>
  <si>
    <t>Grapa de derivación para línea caliente</t>
  </si>
  <si>
    <t>Grapa horquilla guardacabo para Al. rango 4 a 2/0 AWG</t>
  </si>
  <si>
    <t>Grava</t>
  </si>
  <si>
    <t>Grava clasificada</t>
  </si>
  <si>
    <t>Grava para filtros 1 - 1 1/4"</t>
  </si>
  <si>
    <t>Grava para filtros 1 1/2 - 2"</t>
  </si>
  <si>
    <t>Grava para filtros 2 1/2 - 3"</t>
  </si>
  <si>
    <t>Guardacable 3/8"</t>
  </si>
  <si>
    <t>Guardacabo de acero galvanizado para cable de acero 9.51  mm (3/8pulg)</t>
  </si>
  <si>
    <t>Guaype</t>
  </si>
  <si>
    <t>Hidrante tipo siamesa Ø=110mm</t>
  </si>
  <si>
    <t>Hidrante tipo siamesa Ø=90mm</t>
  </si>
  <si>
    <t>Hierro</t>
  </si>
  <si>
    <t>Hormigón simple f´c=180 kg/cm2</t>
  </si>
  <si>
    <t>Horquilla anclaje de acero galvanizado, 16 mm (5/8") de diám. x 75 mm (3") de long. (Eslabon "U" para sujeción)</t>
  </si>
  <si>
    <t>Interruptor sencillo</t>
  </si>
  <si>
    <t>Kit conectores</t>
  </si>
  <si>
    <t>Ladrillo</t>
  </si>
  <si>
    <t>Ladrillo Visto 30.5x11x7cm</t>
  </si>
  <si>
    <t>Lámpara fluorscente 2x32W CAT T8</t>
  </si>
  <si>
    <t>Letrero informativo 0.80x1.20m</t>
  </si>
  <si>
    <t>Lija, varios</t>
  </si>
  <si>
    <t>Global</t>
  </si>
  <si>
    <t>Limpiador de tubería PVC</t>
  </si>
  <si>
    <t>Listón</t>
  </si>
  <si>
    <t>Llave de agua</t>
  </si>
  <si>
    <t>Llave de paso D=1"</t>
  </si>
  <si>
    <t>Lubricante Vegetal</t>
  </si>
  <si>
    <t>Luminaria de alta eficiencia LED con base brazos y capo en fundición de aluminio inyetado de alta calidad</t>
  </si>
  <si>
    <t>Luminaria led plafón de 25W</t>
  </si>
  <si>
    <t>Luz piloto</t>
  </si>
  <si>
    <t>Malla Electrosoldada 15X15X8mm</t>
  </si>
  <si>
    <t>Malla electrosoldada 20 x 20 cm e=4mm</t>
  </si>
  <si>
    <t>Malla hexagonal</t>
  </si>
  <si>
    <t>Malla hexagonal 5/8" H=1.00m</t>
  </si>
  <si>
    <t>Mampostería de ladrillo enlucido</t>
  </si>
  <si>
    <t>Manguera de polietileno d=1/2"</t>
  </si>
  <si>
    <t>Manguera de polietileno reforzada d= 2"</t>
  </si>
  <si>
    <t>Masilla</t>
  </si>
  <si>
    <t>Material de mejoramiento</t>
  </si>
  <si>
    <t>Materiales y candados</t>
  </si>
  <si>
    <t>Mecha</t>
  </si>
  <si>
    <t>Medidor bifásico Clase 100 Forma 13 A Tipo A o AR (100-240V)</t>
  </si>
  <si>
    <t>Medidor d=1/2" chorro multiple</t>
  </si>
  <si>
    <t>Mojón</t>
  </si>
  <si>
    <t>Mordaza para cable d=3/8"</t>
  </si>
  <si>
    <t>Neplo cintura PVC-PR 1/2"</t>
  </si>
  <si>
    <t>Neplo HG 1" L=0.2</t>
  </si>
  <si>
    <t>Neplo HG LL 3" L=12cm</t>
  </si>
  <si>
    <t>Neplo PVC-PR 1 1/4"</t>
  </si>
  <si>
    <t>Nitrato de amonio</t>
  </si>
  <si>
    <t>Pavimento asfáltico</t>
  </si>
  <si>
    <t>Pegamento epóxico</t>
  </si>
  <si>
    <t>onz</t>
  </si>
  <si>
    <t>Pegamento tubería PVC</t>
  </si>
  <si>
    <t>Perfil estructural</t>
  </si>
  <si>
    <t>Perno U de acero galvanizado 2 tuercas arandelas: 2 planas y 2 presión de 16x150 mm (5/8x6) ancho de la U</t>
  </si>
  <si>
    <t>Pie de amigo de acero galvanizado perfil L 38x38x6mm (1 1/2x 1 1/2x1/4 pulg) y 700mm</t>
  </si>
  <si>
    <t>Piedra</t>
  </si>
  <si>
    <t>Pintura anticorrosiva</t>
  </si>
  <si>
    <t>gl</t>
  </si>
  <si>
    <t>Pintura latex alta calidad</t>
  </si>
  <si>
    <t>Pinza de anclaje termoplástica ajustable</t>
  </si>
  <si>
    <t>Placa colaborante</t>
  </si>
  <si>
    <t>Placa para tomacorriente</t>
  </si>
  <si>
    <t>Planta de tratamiento de agua potable modular compacta Q=20LPS</t>
  </si>
  <si>
    <t>Planta de tratamiento de agua potable modular compacta Q=2LPS</t>
  </si>
  <si>
    <t>Poste cerramiento galvanizado L = 6 m  2" h=2.6 m</t>
  </si>
  <si>
    <t>Poste circular de hierro galvanizado 8m: de 152mm diam. base y 127m diam. punta y esp de 3mm. Cubierto de Barrera epóxica con curado 70 micras y precedido de pintura imprimante placa de anclaje y brazos de tubo galv. dia 51mm según esp. tec.</t>
  </si>
  <si>
    <t>Poste de hormigón armado circular CRH 500 kg 12m</t>
  </si>
  <si>
    <t>Pozo de revisión (según especificaciones técnicas)</t>
  </si>
  <si>
    <t>glb</t>
  </si>
  <si>
    <t>Protección hierro varilla d=1/2</t>
  </si>
  <si>
    <t>Puntal 3m</t>
  </si>
  <si>
    <t>Reductor PVC P 110X160mm</t>
  </si>
  <si>
    <t>Reductor PVC P 32X50 mm</t>
  </si>
  <si>
    <t>Reductor PVC P 63X110mm</t>
  </si>
  <si>
    <t>Reductor PVC P 63x50mm</t>
  </si>
  <si>
    <t>Reductor PVC P 63x75mm</t>
  </si>
  <si>
    <t>Reductor PVC P 63x90mm</t>
  </si>
  <si>
    <t>Reductor PVC P 90X110mm</t>
  </si>
  <si>
    <t>Rejilla (73x27) barrotes 10mm perfil L 1"x1"x1/8"</t>
  </si>
  <si>
    <t>Rejilla de hierro con marco (1.49x0.40)</t>
  </si>
  <si>
    <t>Rejilla de pisos de aluminio 50 mm</t>
  </si>
  <si>
    <t>Retención preformada para cable de Al</t>
  </si>
  <si>
    <t>Retención terminal preformada para cable de acero galvanizado de 9.53mm (3/8pulg)</t>
  </si>
  <si>
    <t>Reversible EMT de 2"</t>
  </si>
  <si>
    <t>Saco de yute 50 kg</t>
  </si>
  <si>
    <t>Seccionador portafusible unipolar abierto 15kV BIL 95kV 4kA 100A</t>
  </si>
  <si>
    <t>Sellador de caucho sintético 100 CC</t>
  </si>
  <si>
    <t>Separador de PVC de 1 fila x 2 columnas para int. lisa y ext. corrug. de 110mm-6m</t>
  </si>
  <si>
    <t>Soporte para cables</t>
  </si>
  <si>
    <t>Suelda 6011</t>
  </si>
  <si>
    <t>Suelda exotérmica</t>
  </si>
  <si>
    <t>Suministro de tubería PVC E/C 1.00 MPA D=40mm</t>
  </si>
  <si>
    <t>Suministro de tubería PVC E/C 1.25 MPA D=32mm</t>
  </si>
  <si>
    <t>Tabla dura de encofrado de 2.40mX0.25m</t>
  </si>
  <si>
    <t>Tablas de encofrado</t>
  </si>
  <si>
    <t>Tablero de distribución40X40X20 cm dos compartimientos. Normas R3</t>
  </si>
  <si>
    <t>Tablero de subdistribución &lt;2F-3C&gt; 1 compartimiento</t>
  </si>
  <si>
    <t>Tablero eléctrico 2-4 puntos</t>
  </si>
  <si>
    <t>Tablero metálico (tol galvanizado) para medidor clase 100-220V, incluye mochete de mampostería enlucida (para breaker principal)</t>
  </si>
  <si>
    <t>Tabloncillo de encofrado</t>
  </si>
  <si>
    <t>Tapa de hormigón para pozo tipo A con marco 650x1300 int. 877x1335 ext de acuerdo a diseño</t>
  </si>
  <si>
    <t>Tapa sanitaria de tool 1/16" (0.60x0.60m)</t>
  </si>
  <si>
    <t>Tapa y cerco hierro fundido D=0.60m</t>
  </si>
  <si>
    <t>Tapón ciego para ductos libres</t>
  </si>
  <si>
    <t>Tapón para ductos con cables</t>
  </si>
  <si>
    <t>Tapon PVC P E/C 32 mm</t>
  </si>
  <si>
    <t>Tee  PVC UPSE Ø200mm</t>
  </si>
  <si>
    <t>Tee HG d=3"</t>
  </si>
  <si>
    <t>Tee Hg D=6"</t>
  </si>
  <si>
    <t>Tee LA extremos lisos 110 mm 4mm</t>
  </si>
  <si>
    <t>Tee LA LL D= 160mm</t>
  </si>
  <si>
    <t>Tee PVC D=1/2</t>
  </si>
  <si>
    <t>Tee PVC P UPSE D=63mm</t>
  </si>
  <si>
    <t>Tee PVC P UPSE D=90mm</t>
  </si>
  <si>
    <t>Tee PVC P UZ D= 50mm</t>
  </si>
  <si>
    <t>Tee PVC PR D=1 1/4"</t>
  </si>
  <si>
    <t>Tee PVC-P E/C D=32mm</t>
  </si>
  <si>
    <t>Tee PVC-P E/C D=63mm</t>
  </si>
  <si>
    <t>Tee PVC-P U/Rc D= 2"</t>
  </si>
  <si>
    <t>Tee PVCP UPSE D=110mm</t>
  </si>
  <si>
    <t>Teflon</t>
  </si>
  <si>
    <t>Tensor D=3/8"</t>
  </si>
  <si>
    <t>Tirafusible cabeza removible tipo H 1A</t>
  </si>
  <si>
    <t>Tomacorriente de 220 V</t>
  </si>
  <si>
    <t>Tomacorriente doble</t>
  </si>
  <si>
    <t>Tornillos</t>
  </si>
  <si>
    <t>Transformador monofásico autoprotegido 13800 GRDY/7967V-240/120V 15 kVA</t>
  </si>
  <si>
    <t>Transformador monofásico autoprotegido 13800 GRDy/7967V-240/120V 5kVA</t>
  </si>
  <si>
    <t>Tubería conduit EMT 1/2"</t>
  </si>
  <si>
    <t>Tubería conduit EMT 2"</t>
  </si>
  <si>
    <t>Tuberia HG  D=3"</t>
  </si>
  <si>
    <t>Tuberia HG D=1/2"</t>
  </si>
  <si>
    <t>Tubería HG D=6"</t>
  </si>
  <si>
    <t>Tubería LA LL D=110mm e=4mm</t>
  </si>
  <si>
    <t>Tubería LA LL D=160mm e=4mm</t>
  </si>
  <si>
    <t>Tuberia LA LL D=200mm, e=6mm, sin costura</t>
  </si>
  <si>
    <t>Tubería perfilada para alcantarillado D=110mm</t>
  </si>
  <si>
    <t>Tuberia PVC - P E/C D= 32 MM 1.00 MPA</t>
  </si>
  <si>
    <t>Tuberia PVC  UPSE D= 63MM 0.63MPA</t>
  </si>
  <si>
    <t>Tubería PVC 4" Desague, perforada</t>
  </si>
  <si>
    <t>Tuberia PVC alcantarillado perfilada D=200mm</t>
  </si>
  <si>
    <t>Tubería PVC E/C D=20 mm. 2.0 MPa.</t>
  </si>
  <si>
    <t>ml.</t>
  </si>
  <si>
    <t>Tubería PVC flex de 1/2"</t>
  </si>
  <si>
    <t>Tuberia PVC P E/C D=90 mm  0.63MPA</t>
  </si>
  <si>
    <t>Tuberia PVC PERFILADA E/C D=160mm</t>
  </si>
  <si>
    <t>Tuberia PVC PR D= 1"</t>
  </si>
  <si>
    <t>Tuberia PVC PR D=1 1/2"</t>
  </si>
  <si>
    <t>Tuberia PVC PR D=1 1/4"</t>
  </si>
  <si>
    <t>Tuberia PVC PR D=1/2"</t>
  </si>
  <si>
    <t>Tubería PVC roscable D=1/2 420 PSI</t>
  </si>
  <si>
    <t>Tubería PVC -S D=50mm  Desague</t>
  </si>
  <si>
    <t>Tubería PVC S E/C D=110mm</t>
  </si>
  <si>
    <t>Tuberia PVC tipo B para desague D=4"</t>
  </si>
  <si>
    <t>Tuberia PVC-P E/C D=63 mm  1.00 Mpa</t>
  </si>
  <si>
    <t>Tuberia PVC-P U/Rc D=2"</t>
  </si>
  <si>
    <t>Tuberia PVC-S E/C desague D=110mm</t>
  </si>
  <si>
    <t>Tuberia PVC-S E/C desague D=75mm</t>
  </si>
  <si>
    <t>Tubo de Hierro galvanizado de 3m diámetro de pulg espesor de 3mm &lt;incluye ménsula para soporte de pinza de anclaje soldada en la parte superior del tubo galvanizado canastilla y placa para sujección al piso&gt;</t>
  </si>
  <si>
    <t>Tubo Flex D=2"</t>
  </si>
  <si>
    <t>Tubo PVC pared estructurada interior lisa y exterior corrugada D= 110mm</t>
  </si>
  <si>
    <t>Tubo PVC pared estructurada interior lisa y exterior corrugada D=50mm</t>
  </si>
  <si>
    <t>Tubo PVC UPSE 110mm x 6m 0,63MPa(  91psi)</t>
  </si>
  <si>
    <t>Tubo PVC UPSE 110mm x 6m 1,00MPa(145psi)</t>
  </si>
  <si>
    <t>Tubo PVC UPSE 160mm x 6m 1,00MPa(145psi)</t>
  </si>
  <si>
    <t>Tubo PVC UPSE 200mm x 6m 1,00MPa(145psi)</t>
  </si>
  <si>
    <t>mL</t>
  </si>
  <si>
    <t>Tubo PVC UPSE 50mm x 6m 1,00MPa(145psi)</t>
  </si>
  <si>
    <t>Tubo PVC UPSE 63mm x 6m 1,00MPa(145psi)</t>
  </si>
  <si>
    <t>Tubo PVC UPSE 75mm x 6m 1,00MPa(145psi)</t>
  </si>
  <si>
    <t>Tubo PVC UPSE 90mm x 6m 1,00MPa(145psi)</t>
  </si>
  <si>
    <t>Tuerca de ojo ovalado de acero galvanizado perno de 16mm (5/8pulg) de diám</t>
  </si>
  <si>
    <t>Unión conduit EMT D=1/2"</t>
  </si>
  <si>
    <t>Union conduit EMT D=2"</t>
  </si>
  <si>
    <t>Union Gibault D=110mm</t>
  </si>
  <si>
    <t>Union Gibault D=160mm</t>
  </si>
  <si>
    <t>Union Gibault D=200mm</t>
  </si>
  <si>
    <t>Union Gibault D=90mm</t>
  </si>
  <si>
    <t>Union HG D=1 "</t>
  </si>
  <si>
    <t>Unión HG D=1/2"</t>
  </si>
  <si>
    <t>UNION PVC D=1/2"</t>
  </si>
  <si>
    <t>Union universal PVC PR D=1"</t>
  </si>
  <si>
    <t>Universal HG D=3"</t>
  </si>
  <si>
    <t>Universal PVC-P U/Rc D=1 1/2"</t>
  </si>
  <si>
    <t>Universal PVC-P U/Rc D=1/2"</t>
  </si>
  <si>
    <t>Universal PVC-PR D=1 1/4"</t>
  </si>
  <si>
    <t>Universal PVC-PR D=1"</t>
  </si>
  <si>
    <t>Universal PVC-PR D=2"</t>
  </si>
  <si>
    <t>Valvula check horizontal D=1"</t>
  </si>
  <si>
    <t>Valvula de aire D=1/2"</t>
  </si>
  <si>
    <t>Valvula de aire doble accion (cuerpo metálico) D= 1"</t>
  </si>
  <si>
    <t>Válvula de compuerta con volante D=1 1/2"</t>
  </si>
  <si>
    <t>Valvula de compuerta con volante D=1 1/4"</t>
  </si>
  <si>
    <t>Valvula de compuerta con volante de bronce D= 1"</t>
  </si>
  <si>
    <t>Valvula de compuerta con volante de bronce D= 1/2"</t>
  </si>
  <si>
    <t>Valvula de compuerta con volante de bronce D= 2"</t>
  </si>
  <si>
    <t>Valvula de compuerta con volante de bronce D=2"</t>
  </si>
  <si>
    <t>Valvula de compuerta con volante de bronce D=3"</t>
  </si>
  <si>
    <t>Valvula de compuerta DN=100mm (extremos lisos, PT=10 Bar)</t>
  </si>
  <si>
    <t>Valvula de compuerta HF LL D= 110mm</t>
  </si>
  <si>
    <t>Válvula de compuerta HF LL D= 80mm</t>
  </si>
  <si>
    <t>Valvula de compuerta HF LL D= 90mm</t>
  </si>
  <si>
    <t>Valvula de compuerta HF LL D=160mm</t>
  </si>
  <si>
    <t>Valvula de compuerta HF LL D=200mm</t>
  </si>
  <si>
    <t>Valvula reductora de presion D=1"</t>
  </si>
  <si>
    <t>Valvula reductora de presión D=2" (incluye accesorios)</t>
  </si>
  <si>
    <t>Valvula reductora de presion D=63mm BB</t>
  </si>
  <si>
    <t>Valvula reductora de presión DN 110 mm</t>
  </si>
  <si>
    <t>Valvula reductora de presión DN 90 mm</t>
  </si>
  <si>
    <t>Varilla de anclaje de acero galvanizado tuerca y arandela 16x1800 mm (5/8x71pulg)</t>
  </si>
  <si>
    <t>Varilla de retención preformada para ACSR-5005 # 1/0 AWG. DG-4544</t>
  </si>
  <si>
    <t>Varilla para conexión a tierra de 1.8 m de longitud, con conector ( 16x18000 (5/8x71pulg) según especificación técnica)</t>
  </si>
  <si>
    <t>Ventana de hierro</t>
  </si>
  <si>
    <t>Vertedero de tol galvanizado (1/16")(0.50x0.30)</t>
  </si>
  <si>
    <t>Vertedero de tol galvanizado (1/16")(0.80x0.50)</t>
  </si>
  <si>
    <t>Vidrio 3mm</t>
  </si>
  <si>
    <t>Albañil</t>
  </si>
  <si>
    <t>Ayudante de liniero&lt;*NSC&gt;</t>
  </si>
  <si>
    <t>Cadenero</t>
  </si>
  <si>
    <t>Carpintero</t>
  </si>
  <si>
    <t>CHOFER: Volquetas</t>
  </si>
  <si>
    <t>Digitador&lt;*NSC&gt;</t>
  </si>
  <si>
    <t>Electricista</t>
  </si>
  <si>
    <t>Fierrero</t>
  </si>
  <si>
    <t>Ingeniero Eléctrico</t>
  </si>
  <si>
    <t>Instalador de revestimiento en general</t>
  </si>
  <si>
    <t>Jefe de cuadrilla</t>
  </si>
  <si>
    <t>Liniero</t>
  </si>
  <si>
    <t>Maestro eléctrico/ liniero/ subestación</t>
  </si>
  <si>
    <t>Maestro mayor en ejecución de obras civiles</t>
  </si>
  <si>
    <t>Op. de Martillo punzón neumático</t>
  </si>
  <si>
    <t>Op. de Retroexcavadora</t>
  </si>
  <si>
    <t>Operador de equipo liviano</t>
  </si>
  <si>
    <t>Peón</t>
  </si>
  <si>
    <t>Pintor</t>
  </si>
  <si>
    <t>Plomero</t>
  </si>
  <si>
    <t>Residente de Obra</t>
  </si>
  <si>
    <t>Supervisor eléctrico general</t>
  </si>
  <si>
    <t>Técnico electromecánico de construcción</t>
  </si>
  <si>
    <t>Técnico Liniero Eléctrico</t>
  </si>
  <si>
    <t>Topógrafo en construccion &lt;Estr.Oc.C1&gt;</t>
  </si>
  <si>
    <t>DETALLE</t>
  </si>
  <si>
    <t>UNIDAD</t>
  </si>
  <si>
    <t>COSTO UNITARIO</t>
  </si>
  <si>
    <t>CRONOGRAMA VALORADO DE EQUIPOS Y HERRAMIENTAS</t>
  </si>
  <si>
    <t>CRONOGRAMA VALORADO DE MATERIALES</t>
  </si>
  <si>
    <t>CRONOGRAMA VALORADO DE MANO DE OBRA</t>
  </si>
  <si>
    <t>INVERSION MENSUAL</t>
  </si>
  <si>
    <t>AVANCE PARCIAL EN %</t>
  </si>
  <si>
    <t>INVERSION ACUMULADA</t>
  </si>
  <si>
    <t>AVANCE ACUMULADO EN %</t>
  </si>
  <si>
    <t>TIEMPO EN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</si>
</sst>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1"/>
    <xf numFmtId="9" fontId="2" fillId="0" borderId="0" applyFont="0" applyFill="0" applyBorder="0" applyAlignment="0" applyProtection="0"/>
  </cellStyleXfs>
  <cellXfs count="17">
    <xf numFmtId="0" fontId="0" fillId="0" borderId="1" xfId="0"/>
    <xf numFmtId="0" fontId="1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Alignment="1">
      <alignment horizontal="left"/>
    </xf>
    <xf numFmtId="0" fontId="0" fillId="0" borderId="1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1" xfId="0" applyAlignment="1">
      <alignment horizontal="left" wrapText="1"/>
    </xf>
    <xf numFmtId="165" fontId="3" fillId="0" borderId="2" xfId="1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AC73B-B7DA-43C3-8BEB-6E7772429A58}">
  <sheetPr>
    <pageSetUpPr fitToPage="1"/>
  </sheetPr>
  <dimension ref="A1:AA42"/>
  <sheetViews>
    <sheetView topLeftCell="A6" workbookViewId="0">
      <selection sqref="A1:AA42"/>
    </sheetView>
  </sheetViews>
  <sheetFormatPr baseColWidth="10" defaultRowHeight="14.4" x14ac:dyDescent="0.3"/>
  <cols>
    <col min="1" max="1" width="43.33203125" style="5" bestFit="1" customWidth="1"/>
    <col min="2" max="2" width="7.88671875" bestFit="1" customWidth="1"/>
    <col min="3" max="3" width="15.77734375" bestFit="1" customWidth="1"/>
    <col min="4" max="4" width="14.88671875" bestFit="1" customWidth="1"/>
    <col min="5" max="5" width="12.44140625" bestFit="1" customWidth="1"/>
    <col min="6" max="6" width="14.88671875" bestFit="1" customWidth="1"/>
    <col min="7" max="7" width="12.44140625" bestFit="1" customWidth="1"/>
    <col min="8" max="8" width="14.88671875" bestFit="1" customWidth="1"/>
    <col min="9" max="9" width="12.44140625" bestFit="1" customWidth="1"/>
    <col min="10" max="10" width="14.88671875" bestFit="1" customWidth="1"/>
    <col min="11" max="11" width="12.44140625" bestFit="1" customWidth="1"/>
    <col min="12" max="12" width="14.88671875" bestFit="1" customWidth="1"/>
    <col min="13" max="13" width="12.44140625" bestFit="1" customWidth="1"/>
    <col min="14" max="14" width="14.88671875" bestFit="1" customWidth="1"/>
    <col min="15" max="15" width="12.44140625" bestFit="1" customWidth="1"/>
    <col min="16" max="16" width="14.88671875" bestFit="1" customWidth="1"/>
    <col min="17" max="17" width="12.44140625" bestFit="1" customWidth="1"/>
    <col min="18" max="18" width="14.88671875" bestFit="1" customWidth="1"/>
    <col min="19" max="19" width="12.44140625" bestFit="1" customWidth="1"/>
    <col min="20" max="20" width="14.88671875" bestFit="1" customWidth="1"/>
    <col min="21" max="21" width="12.44140625" bestFit="1" customWidth="1"/>
    <col min="22" max="22" width="14.88671875" bestFit="1" customWidth="1"/>
    <col min="23" max="23" width="12.44140625" bestFit="1" customWidth="1"/>
    <col min="24" max="24" width="14.88671875" bestFit="1" customWidth="1"/>
    <col min="25" max="25" width="12.44140625" bestFit="1" customWidth="1"/>
    <col min="26" max="26" width="14.88671875" bestFit="1" customWidth="1"/>
    <col min="27" max="27" width="12.44140625" bestFit="1" customWidth="1"/>
  </cols>
  <sheetData>
    <row r="1" spans="1:27" x14ac:dyDescent="0.3">
      <c r="A1" s="16" t="s">
        <v>453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x14ac:dyDescent="0.3">
      <c r="A2" s="16" t="s">
        <v>460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7" x14ac:dyDescent="0.3">
      <c r="A3" s="13"/>
      <c r="B3" s="14"/>
      <c r="C3" s="15"/>
      <c r="D3" s="16">
        <v>1</v>
      </c>
      <c r="E3" s="16"/>
      <c r="F3" s="16">
        <v>2</v>
      </c>
      <c r="G3" s="16"/>
      <c r="H3" s="16">
        <v>3</v>
      </c>
      <c r="I3" s="16"/>
      <c r="J3" s="16">
        <v>4</v>
      </c>
      <c r="K3" s="16"/>
      <c r="L3" s="16">
        <v>5</v>
      </c>
      <c r="M3" s="16"/>
      <c r="N3" s="16">
        <v>6</v>
      </c>
      <c r="O3" s="16"/>
      <c r="P3" s="16">
        <v>7</v>
      </c>
      <c r="Q3" s="16"/>
      <c r="R3" s="16">
        <v>8</v>
      </c>
      <c r="S3" s="16"/>
      <c r="T3" s="16">
        <v>9</v>
      </c>
      <c r="U3" s="16"/>
      <c r="V3" s="16">
        <v>10</v>
      </c>
      <c r="W3" s="16"/>
      <c r="X3" s="16">
        <v>11</v>
      </c>
      <c r="Y3" s="16"/>
      <c r="Z3" s="16">
        <v>12</v>
      </c>
      <c r="AA3" s="16"/>
    </row>
    <row r="4" spans="1:27" x14ac:dyDescent="0.3">
      <c r="A4" s="1" t="s">
        <v>450</v>
      </c>
      <c r="B4" s="1" t="s">
        <v>451</v>
      </c>
      <c r="C4" s="1" t="s">
        <v>452</v>
      </c>
      <c r="D4" s="1" t="s">
        <v>0</v>
      </c>
      <c r="E4" s="1" t="s">
        <v>1</v>
      </c>
      <c r="F4" s="1" t="s">
        <v>0</v>
      </c>
      <c r="G4" s="1" t="s">
        <v>1</v>
      </c>
      <c r="H4" s="1" t="s">
        <v>0</v>
      </c>
      <c r="I4" s="1" t="s">
        <v>1</v>
      </c>
      <c r="J4" s="1" t="s">
        <v>0</v>
      </c>
      <c r="K4" s="1" t="s">
        <v>1</v>
      </c>
      <c r="L4" s="1" t="s">
        <v>0</v>
      </c>
      <c r="M4" s="1" t="s">
        <v>1</v>
      </c>
      <c r="N4" s="1" t="s">
        <v>0</v>
      </c>
      <c r="O4" s="1" t="s">
        <v>1</v>
      </c>
      <c r="P4" s="1" t="s">
        <v>0</v>
      </c>
      <c r="Q4" s="1" t="s">
        <v>1</v>
      </c>
      <c r="R4" s="1" t="s">
        <v>0</v>
      </c>
      <c r="S4" s="1" t="s">
        <v>1</v>
      </c>
      <c r="T4" s="1" t="s">
        <v>0</v>
      </c>
      <c r="U4" s="1" t="s">
        <v>1</v>
      </c>
      <c r="V4" s="1" t="s">
        <v>0</v>
      </c>
      <c r="W4" s="1" t="s">
        <v>1</v>
      </c>
      <c r="X4" s="1" t="s">
        <v>0</v>
      </c>
      <c r="Y4" s="1" t="s">
        <v>1</v>
      </c>
      <c r="Z4" s="1" t="s">
        <v>0</v>
      </c>
      <c r="AA4" s="1" t="s">
        <v>1</v>
      </c>
    </row>
    <row r="5" spans="1:27" x14ac:dyDescent="0.3">
      <c r="A5" s="4" t="s">
        <v>2</v>
      </c>
      <c r="B5" s="3" t="s">
        <v>3</v>
      </c>
      <c r="C5" s="2">
        <v>7</v>
      </c>
      <c r="D5" s="2">
        <v>305.79915</v>
      </c>
      <c r="E5" s="2">
        <v>2140.5940500000002</v>
      </c>
      <c r="F5" s="2">
        <v>0</v>
      </c>
      <c r="G5" s="2">
        <v>0</v>
      </c>
      <c r="H5" s="2">
        <v>140.34809999999999</v>
      </c>
      <c r="I5" s="2">
        <v>982.43669999999997</v>
      </c>
      <c r="J5" s="2">
        <v>0</v>
      </c>
      <c r="K5" s="2">
        <v>0</v>
      </c>
      <c r="L5" s="2">
        <v>59.01</v>
      </c>
      <c r="M5" s="2">
        <v>413.07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</row>
    <row r="6" spans="1:27" x14ac:dyDescent="0.3">
      <c r="A6" s="4" t="s">
        <v>4</v>
      </c>
      <c r="B6" s="3" t="s">
        <v>3</v>
      </c>
      <c r="C6" s="2">
        <v>0.2</v>
      </c>
      <c r="D6" s="2">
        <v>0</v>
      </c>
      <c r="E6" s="2">
        <v>0</v>
      </c>
      <c r="F6" s="2">
        <v>71.424000000000007</v>
      </c>
      <c r="G6" s="2">
        <v>14.284800000000001</v>
      </c>
      <c r="H6" s="2">
        <v>57.139200000000002</v>
      </c>
      <c r="I6" s="2">
        <v>11.42784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</row>
    <row r="7" spans="1:27" x14ac:dyDescent="0.3">
      <c r="A7" s="4" t="s">
        <v>5</v>
      </c>
      <c r="B7" s="3" t="s">
        <v>3</v>
      </c>
      <c r="C7" s="2">
        <v>2</v>
      </c>
      <c r="D7" s="2">
        <v>19.359770000000001</v>
      </c>
      <c r="E7" s="2">
        <v>38.719540000000002</v>
      </c>
      <c r="F7" s="2">
        <v>0</v>
      </c>
      <c r="G7" s="2">
        <v>0</v>
      </c>
      <c r="H7" s="2">
        <v>10.383760000000001</v>
      </c>
      <c r="I7" s="2">
        <v>20.767520000000001</v>
      </c>
      <c r="J7" s="2">
        <v>0</v>
      </c>
      <c r="K7" s="2">
        <v>0</v>
      </c>
      <c r="L7" s="2">
        <v>10.068569999999999</v>
      </c>
      <c r="M7" s="2">
        <v>20.137139999999999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</row>
    <row r="8" spans="1:27" x14ac:dyDescent="0.3">
      <c r="A8" s="4" t="s">
        <v>6</v>
      </c>
      <c r="B8" s="3" t="s">
        <v>3</v>
      </c>
      <c r="C8" s="2">
        <v>0.25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0.13333</v>
      </c>
      <c r="Q8" s="2">
        <v>3.3329999999999999E-2</v>
      </c>
      <c r="R8" s="2">
        <v>0</v>
      </c>
      <c r="S8" s="2">
        <v>0</v>
      </c>
      <c r="T8" s="2">
        <v>0.73333000000000004</v>
      </c>
      <c r="U8" s="2">
        <v>0.18332999999999999</v>
      </c>
      <c r="V8" s="2">
        <v>0</v>
      </c>
      <c r="W8" s="2">
        <v>0</v>
      </c>
      <c r="X8" s="2">
        <v>0.13333</v>
      </c>
      <c r="Y8" s="2">
        <v>3.3329999999999999E-2</v>
      </c>
      <c r="Z8" s="2">
        <v>0</v>
      </c>
      <c r="AA8" s="2">
        <v>0</v>
      </c>
    </row>
    <row r="9" spans="1:27" x14ac:dyDescent="0.3">
      <c r="A9" s="4" t="s">
        <v>7</v>
      </c>
      <c r="B9" s="3" t="s">
        <v>3</v>
      </c>
      <c r="C9" s="2">
        <v>18</v>
      </c>
      <c r="D9" s="2">
        <v>0</v>
      </c>
      <c r="E9" s="2">
        <v>0</v>
      </c>
      <c r="F9" s="2">
        <v>0</v>
      </c>
      <c r="G9" s="2">
        <v>0</v>
      </c>
      <c r="H9" s="2">
        <v>40.082999999999998</v>
      </c>
      <c r="I9" s="2">
        <v>721.49400000000003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9.2989999999999995</v>
      </c>
      <c r="S9" s="2">
        <v>167.38200000000001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</row>
    <row r="10" spans="1:27" x14ac:dyDescent="0.3">
      <c r="A10" s="4" t="s">
        <v>8</v>
      </c>
      <c r="B10" s="3" t="s">
        <v>3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36.098999999999997</v>
      </c>
      <c r="I10" s="2">
        <v>72.197999999999993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11.944000000000001</v>
      </c>
      <c r="S10" s="2">
        <v>23.888000000000002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</row>
    <row r="11" spans="1:27" x14ac:dyDescent="0.3">
      <c r="A11" s="4" t="s">
        <v>9</v>
      </c>
      <c r="B11" s="3" t="s">
        <v>3</v>
      </c>
      <c r="C11" s="2">
        <v>2</v>
      </c>
      <c r="D11" s="2">
        <v>0</v>
      </c>
      <c r="E11" s="2">
        <v>0</v>
      </c>
      <c r="F11" s="2">
        <v>0</v>
      </c>
      <c r="G11" s="2">
        <v>0</v>
      </c>
      <c r="H11" s="2">
        <v>275.54133000000002</v>
      </c>
      <c r="I11" s="2">
        <v>551.08266000000003</v>
      </c>
      <c r="J11" s="2">
        <v>25.573170000000001</v>
      </c>
      <c r="K11" s="2">
        <v>51.146340000000002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34.341500000000003</v>
      </c>
      <c r="S11" s="2">
        <v>68.683000000000007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</row>
    <row r="12" spans="1:27" x14ac:dyDescent="0.3">
      <c r="A12" s="4" t="s">
        <v>10</v>
      </c>
      <c r="B12" s="3" t="s">
        <v>3</v>
      </c>
      <c r="C12" s="2">
        <v>0.25</v>
      </c>
      <c r="D12" s="2">
        <v>0</v>
      </c>
      <c r="E12" s="2">
        <v>0</v>
      </c>
      <c r="F12" s="2">
        <v>0</v>
      </c>
      <c r="G12" s="2">
        <v>0</v>
      </c>
      <c r="H12" s="2">
        <v>33.088999999999999</v>
      </c>
      <c r="I12" s="2">
        <v>8.2722499999999997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12.093999999999999</v>
      </c>
      <c r="S12" s="2">
        <v>3.0234999999999999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</row>
    <row r="13" spans="1:27" x14ac:dyDescent="0.3">
      <c r="A13" s="4" t="s">
        <v>11</v>
      </c>
      <c r="B13" s="3" t="s">
        <v>3</v>
      </c>
      <c r="C13" s="2">
        <v>1.5</v>
      </c>
      <c r="D13" s="2">
        <v>250.27225000000001</v>
      </c>
      <c r="E13" s="2">
        <v>375.40838000000002</v>
      </c>
      <c r="F13" s="2">
        <v>155.79866000000001</v>
      </c>
      <c r="G13" s="2">
        <v>233.69800000000001</v>
      </c>
      <c r="H13" s="2">
        <v>188.73065</v>
      </c>
      <c r="I13" s="2">
        <v>283.09598</v>
      </c>
      <c r="J13" s="2">
        <v>32.267470000000003</v>
      </c>
      <c r="K13" s="2">
        <v>48.401209999999999</v>
      </c>
      <c r="L13" s="2">
        <v>122.32832000000001</v>
      </c>
      <c r="M13" s="2">
        <v>183.49249</v>
      </c>
      <c r="N13" s="2">
        <v>257.85825999999997</v>
      </c>
      <c r="O13" s="2">
        <v>386.78739000000002</v>
      </c>
      <c r="P13" s="2">
        <v>84.723410000000001</v>
      </c>
      <c r="Q13" s="2">
        <v>127.08512</v>
      </c>
      <c r="R13" s="2">
        <v>34.387779999999999</v>
      </c>
      <c r="S13" s="2">
        <v>51.581670000000003</v>
      </c>
      <c r="T13" s="2">
        <v>0</v>
      </c>
      <c r="U13" s="2">
        <v>0</v>
      </c>
      <c r="V13" s="2">
        <v>0</v>
      </c>
      <c r="W13" s="2">
        <v>0</v>
      </c>
      <c r="X13" s="2">
        <v>23.08728</v>
      </c>
      <c r="Y13" s="2">
        <v>34.630920000000003</v>
      </c>
      <c r="Z13" s="2">
        <v>0</v>
      </c>
      <c r="AA13" s="2">
        <v>0</v>
      </c>
    </row>
    <row r="14" spans="1:27" x14ac:dyDescent="0.3">
      <c r="A14" s="4" t="s">
        <v>12</v>
      </c>
      <c r="B14" s="3" t="s">
        <v>3</v>
      </c>
      <c r="C14" s="2">
        <v>1.1000000000000001</v>
      </c>
      <c r="D14" s="2">
        <v>32.227789999999999</v>
      </c>
      <c r="E14" s="2">
        <v>35.450569999999999</v>
      </c>
      <c r="F14" s="2">
        <v>194.84782999999999</v>
      </c>
      <c r="G14" s="2">
        <v>214.33261999999999</v>
      </c>
      <c r="H14" s="2">
        <v>638.43805999999995</v>
      </c>
      <c r="I14" s="2">
        <v>702.28187000000003</v>
      </c>
      <c r="J14" s="2">
        <v>514.15572999999995</v>
      </c>
      <c r="K14" s="2">
        <v>565.57129999999995</v>
      </c>
      <c r="L14" s="2">
        <v>770.93713000000002</v>
      </c>
      <c r="M14" s="2">
        <v>848.03084999999999</v>
      </c>
      <c r="N14" s="2">
        <v>1688.9450099999999</v>
      </c>
      <c r="O14" s="2">
        <v>1857.83952</v>
      </c>
      <c r="P14" s="2">
        <v>1184.6566800000001</v>
      </c>
      <c r="Q14" s="2">
        <v>1303.1223500000001</v>
      </c>
      <c r="R14" s="2">
        <v>674.97427000000005</v>
      </c>
      <c r="S14" s="2">
        <v>742.47170000000006</v>
      </c>
      <c r="T14" s="2">
        <v>207.78837999999999</v>
      </c>
      <c r="U14" s="2">
        <v>228.56721999999999</v>
      </c>
      <c r="V14" s="2">
        <v>1365.39084</v>
      </c>
      <c r="W14" s="2">
        <v>1501.92992</v>
      </c>
      <c r="X14" s="2">
        <v>1121.1989599999999</v>
      </c>
      <c r="Y14" s="2">
        <v>1233.3188500000001</v>
      </c>
      <c r="Z14" s="2">
        <v>25.8048</v>
      </c>
      <c r="AA14" s="2">
        <v>28.385280000000002</v>
      </c>
    </row>
    <row r="15" spans="1:27" x14ac:dyDescent="0.3">
      <c r="A15" s="4" t="s">
        <v>13</v>
      </c>
      <c r="B15" s="3" t="s">
        <v>3</v>
      </c>
      <c r="C15" s="2">
        <v>1.5</v>
      </c>
      <c r="D15" s="2">
        <v>15.991949999999999</v>
      </c>
      <c r="E15" s="2">
        <v>23.987929999999999</v>
      </c>
      <c r="F15" s="2">
        <v>0</v>
      </c>
      <c r="G15" s="2">
        <v>0</v>
      </c>
      <c r="H15" s="2">
        <v>16.25</v>
      </c>
      <c r="I15" s="2">
        <v>24.375</v>
      </c>
      <c r="J15" s="2">
        <v>0</v>
      </c>
      <c r="K15" s="2">
        <v>0</v>
      </c>
      <c r="L15" s="2">
        <v>9.0901499999999995</v>
      </c>
      <c r="M15" s="2">
        <v>13.63523</v>
      </c>
      <c r="N15" s="2">
        <v>23.409849999999999</v>
      </c>
      <c r="O15" s="2">
        <v>35.114780000000003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115.18</v>
      </c>
      <c r="AA15" s="2">
        <v>172.77</v>
      </c>
    </row>
    <row r="16" spans="1:27" x14ac:dyDescent="0.3">
      <c r="A16" s="4" t="s">
        <v>14</v>
      </c>
      <c r="B16" s="3" t="s">
        <v>3</v>
      </c>
      <c r="C16" s="2">
        <v>2.5</v>
      </c>
      <c r="D16" s="2">
        <v>195.07436999999999</v>
      </c>
      <c r="E16" s="2">
        <v>487.68594000000002</v>
      </c>
      <c r="F16" s="2">
        <v>108.29904000000001</v>
      </c>
      <c r="G16" s="2">
        <v>270.74763000000002</v>
      </c>
      <c r="H16" s="2">
        <v>99.134889999999999</v>
      </c>
      <c r="I16" s="2">
        <v>247.83724000000001</v>
      </c>
      <c r="J16" s="2">
        <v>126.07</v>
      </c>
      <c r="K16" s="2">
        <v>315.17500999999999</v>
      </c>
      <c r="L16" s="2">
        <v>154.04526000000001</v>
      </c>
      <c r="M16" s="2">
        <v>385.11318999999997</v>
      </c>
      <c r="N16" s="2">
        <v>127.38952999999999</v>
      </c>
      <c r="O16" s="2">
        <v>318.47384</v>
      </c>
      <c r="P16" s="2">
        <v>147.43677</v>
      </c>
      <c r="Q16" s="2">
        <v>368.59192999999999</v>
      </c>
      <c r="R16" s="2">
        <v>301.90733999999998</v>
      </c>
      <c r="S16" s="2">
        <v>754.76835000000005</v>
      </c>
      <c r="T16" s="2">
        <v>85.173779999999994</v>
      </c>
      <c r="U16" s="2">
        <v>212.93446</v>
      </c>
      <c r="V16" s="2">
        <v>3.9289800000000001</v>
      </c>
      <c r="W16" s="2">
        <v>9.8224499999999999</v>
      </c>
      <c r="X16" s="2">
        <v>88.350440000000006</v>
      </c>
      <c r="Y16" s="2">
        <v>220.87611000000001</v>
      </c>
      <c r="Z16" s="2">
        <v>8.2002600000000001</v>
      </c>
      <c r="AA16" s="2">
        <v>20.50065</v>
      </c>
    </row>
    <row r="17" spans="1:27" x14ac:dyDescent="0.3">
      <c r="A17" s="4" t="s">
        <v>15</v>
      </c>
      <c r="B17" s="3" t="s">
        <v>3</v>
      </c>
      <c r="C17" s="2">
        <v>8</v>
      </c>
      <c r="D17" s="2">
        <v>1.09613</v>
      </c>
      <c r="E17" s="2">
        <v>8.7690400000000004</v>
      </c>
      <c r="F17" s="2">
        <v>0</v>
      </c>
      <c r="G17" s="2">
        <v>0</v>
      </c>
      <c r="H17" s="2">
        <v>2.4328099999999999</v>
      </c>
      <c r="I17" s="2">
        <v>19.462479999999999</v>
      </c>
      <c r="J17" s="2">
        <v>3.81</v>
      </c>
      <c r="K17" s="2">
        <v>30.48</v>
      </c>
      <c r="L17" s="2">
        <v>38.489249999999998</v>
      </c>
      <c r="M17" s="2">
        <v>307.91399999999999</v>
      </c>
      <c r="N17" s="2">
        <v>0</v>
      </c>
      <c r="O17" s="2">
        <v>0</v>
      </c>
      <c r="P17" s="2">
        <v>6.0270799999999998</v>
      </c>
      <c r="Q17" s="2">
        <v>48.216639999999998</v>
      </c>
      <c r="R17" s="2">
        <v>0.46516000000000002</v>
      </c>
      <c r="S17" s="2">
        <v>3.7212800000000001</v>
      </c>
      <c r="T17" s="2">
        <v>0</v>
      </c>
      <c r="U17" s="2">
        <v>0</v>
      </c>
      <c r="V17" s="2">
        <v>4.23672</v>
      </c>
      <c r="W17" s="2">
        <v>33.89376</v>
      </c>
      <c r="X17" s="2">
        <v>0</v>
      </c>
      <c r="Y17" s="2">
        <v>0</v>
      </c>
      <c r="Z17" s="2">
        <v>0</v>
      </c>
      <c r="AA17" s="2">
        <v>0</v>
      </c>
    </row>
    <row r="18" spans="1:27" x14ac:dyDescent="0.3">
      <c r="A18" s="4" t="s">
        <v>16</v>
      </c>
      <c r="B18" s="3" t="s">
        <v>3</v>
      </c>
      <c r="C18" s="2">
        <v>0.05</v>
      </c>
      <c r="D18" s="2">
        <v>0</v>
      </c>
      <c r="E18" s="2">
        <v>0</v>
      </c>
      <c r="F18" s="2">
        <v>0</v>
      </c>
      <c r="G18" s="2">
        <v>0</v>
      </c>
      <c r="H18" s="2">
        <v>1.216</v>
      </c>
      <c r="I18" s="2">
        <v>6.08E-2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1.216</v>
      </c>
      <c r="S18" s="2">
        <v>6.08E-2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</row>
    <row r="19" spans="1:27" x14ac:dyDescent="0.3">
      <c r="A19" s="4" t="s">
        <v>17</v>
      </c>
      <c r="B19" s="3" t="s">
        <v>3</v>
      </c>
      <c r="C19" s="2">
        <v>2</v>
      </c>
      <c r="D19" s="2">
        <v>149.26732999999999</v>
      </c>
      <c r="E19" s="2">
        <v>298.53465999999997</v>
      </c>
      <c r="F19" s="2">
        <v>0</v>
      </c>
      <c r="G19" s="2">
        <v>0</v>
      </c>
      <c r="H19" s="2">
        <v>0</v>
      </c>
      <c r="I19" s="2">
        <v>0</v>
      </c>
      <c r="J19" s="2">
        <v>21.723849999999999</v>
      </c>
      <c r="K19" s="2">
        <v>43.447699999999998</v>
      </c>
      <c r="L19" s="2">
        <v>47.898440000000001</v>
      </c>
      <c r="M19" s="2">
        <v>95.796880000000002</v>
      </c>
      <c r="N19" s="2">
        <v>0</v>
      </c>
      <c r="O19" s="2">
        <v>0</v>
      </c>
      <c r="P19" s="2">
        <v>0</v>
      </c>
      <c r="Q19" s="2">
        <v>0</v>
      </c>
      <c r="R19" s="2">
        <v>46.00253</v>
      </c>
      <c r="S19" s="2">
        <v>92.00506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</row>
    <row r="20" spans="1:27" x14ac:dyDescent="0.3">
      <c r="A20" s="4" t="s">
        <v>18</v>
      </c>
      <c r="B20" s="3" t="s">
        <v>19</v>
      </c>
      <c r="C20" s="2">
        <v>2</v>
      </c>
      <c r="D20" s="2">
        <v>0</v>
      </c>
      <c r="E20" s="2">
        <v>0</v>
      </c>
      <c r="F20" s="2">
        <v>0</v>
      </c>
      <c r="G20" s="2">
        <v>0</v>
      </c>
      <c r="H20" s="2">
        <v>365</v>
      </c>
      <c r="I20" s="2">
        <v>10.1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105</v>
      </c>
      <c r="S20" s="2">
        <v>1.5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</row>
    <row r="21" spans="1:27" x14ac:dyDescent="0.3">
      <c r="A21" s="4" t="s">
        <v>20</v>
      </c>
      <c r="B21" s="3" t="s">
        <v>3</v>
      </c>
      <c r="C21" s="2">
        <v>1</v>
      </c>
      <c r="D21" s="2">
        <v>0</v>
      </c>
      <c r="E21" s="2">
        <v>0</v>
      </c>
      <c r="F21" s="2">
        <v>20.304379999999998</v>
      </c>
      <c r="G21" s="2">
        <v>20.304379999999998</v>
      </c>
      <c r="H21" s="2">
        <v>101.19855</v>
      </c>
      <c r="I21" s="2">
        <v>101.19855</v>
      </c>
      <c r="J21" s="2">
        <v>0.45017000000000001</v>
      </c>
      <c r="K21" s="2">
        <v>0.45017000000000001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5.2411500000000002</v>
      </c>
      <c r="S21" s="2">
        <v>5.2411500000000002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</row>
    <row r="22" spans="1:27" x14ac:dyDescent="0.3">
      <c r="A22" s="4" t="s">
        <v>21</v>
      </c>
      <c r="B22" s="3" t="s">
        <v>19</v>
      </c>
      <c r="C22" s="2">
        <v>5</v>
      </c>
      <c r="D22" s="2">
        <v>21701.396209999999</v>
      </c>
      <c r="E22" s="2">
        <v>1019.67</v>
      </c>
      <c r="F22" s="2">
        <v>9518.0825199999999</v>
      </c>
      <c r="G22" s="2">
        <v>1728.94</v>
      </c>
      <c r="H22" s="2">
        <v>11401.080830000001</v>
      </c>
      <c r="I22" s="2">
        <v>1880.43</v>
      </c>
      <c r="J22" s="2">
        <v>8913.0435099999995</v>
      </c>
      <c r="K22" s="2">
        <v>1713.15</v>
      </c>
      <c r="L22" s="2">
        <v>16342.286389999999</v>
      </c>
      <c r="M22" s="2">
        <v>2118.64</v>
      </c>
      <c r="N22" s="2">
        <v>22390.450059999999</v>
      </c>
      <c r="O22" s="2">
        <v>2537.35</v>
      </c>
      <c r="P22" s="2">
        <v>14753.537700000001</v>
      </c>
      <c r="Q22" s="2">
        <v>1772.52</v>
      </c>
      <c r="R22" s="2">
        <v>14744.348690000001</v>
      </c>
      <c r="S22" s="2">
        <v>1960.07</v>
      </c>
      <c r="T22" s="2">
        <v>8893.95579</v>
      </c>
      <c r="U22" s="2">
        <v>1062.3399999999999</v>
      </c>
      <c r="V22" s="2">
        <v>10169.03197</v>
      </c>
      <c r="W22" s="2">
        <v>1034.31</v>
      </c>
      <c r="X22" s="2">
        <v>4439.1688599999998</v>
      </c>
      <c r="Y22" s="2">
        <v>639.66</v>
      </c>
      <c r="Z22" s="2">
        <v>2167.9641900000001</v>
      </c>
      <c r="AA22" s="2">
        <v>208.88</v>
      </c>
    </row>
    <row r="23" spans="1:27" x14ac:dyDescent="0.3">
      <c r="A23" s="4" t="s">
        <v>22</v>
      </c>
      <c r="B23" s="3" t="s">
        <v>3</v>
      </c>
      <c r="C23" s="2">
        <v>0.3</v>
      </c>
      <c r="D23" s="2">
        <v>0</v>
      </c>
      <c r="E23" s="2">
        <v>0</v>
      </c>
      <c r="F23" s="2">
        <v>0</v>
      </c>
      <c r="G23" s="2">
        <v>0</v>
      </c>
      <c r="H23" s="2">
        <v>71.798000000000002</v>
      </c>
      <c r="I23" s="2">
        <v>21.539400000000001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35.009</v>
      </c>
      <c r="S23" s="2">
        <v>10.502700000000001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</row>
    <row r="24" spans="1:27" x14ac:dyDescent="0.3">
      <c r="A24" s="4" t="s">
        <v>23</v>
      </c>
      <c r="B24" s="3" t="s">
        <v>3</v>
      </c>
      <c r="C24" s="2">
        <v>0.2</v>
      </c>
      <c r="D24" s="2">
        <v>0</v>
      </c>
      <c r="E24" s="2">
        <v>0</v>
      </c>
      <c r="F24" s="2">
        <v>0</v>
      </c>
      <c r="G24" s="2">
        <v>0</v>
      </c>
      <c r="H24" s="2">
        <v>13.959</v>
      </c>
      <c r="I24" s="2">
        <v>2.7917999999999998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1.7749999999999999</v>
      </c>
      <c r="S24" s="2">
        <v>0.35499999999999998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</row>
    <row r="25" spans="1:27" x14ac:dyDescent="0.3">
      <c r="A25" s="4" t="s">
        <v>24</v>
      </c>
      <c r="B25" s="3" t="s">
        <v>3</v>
      </c>
      <c r="C25" s="2">
        <v>10</v>
      </c>
      <c r="D25" s="2">
        <v>0</v>
      </c>
      <c r="E25" s="2">
        <v>0</v>
      </c>
      <c r="F25" s="2">
        <v>80.928380000000004</v>
      </c>
      <c r="G25" s="2">
        <v>809.28380000000004</v>
      </c>
      <c r="H25" s="2">
        <v>73.891130000000004</v>
      </c>
      <c r="I25" s="2">
        <v>738.91129999999998</v>
      </c>
      <c r="J25" s="2">
        <v>73.891130000000004</v>
      </c>
      <c r="K25" s="2">
        <v>738.91129999999998</v>
      </c>
      <c r="L25" s="2">
        <v>150.57974999999999</v>
      </c>
      <c r="M25" s="2">
        <v>1505.7974999999999</v>
      </c>
      <c r="N25" s="2">
        <v>132.95838000000001</v>
      </c>
      <c r="O25" s="2">
        <v>1329.5838000000001</v>
      </c>
      <c r="P25" s="2">
        <v>70.372500000000002</v>
      </c>
      <c r="Q25" s="2">
        <v>703.72500000000002</v>
      </c>
      <c r="R25" s="2">
        <v>94.608379999999997</v>
      </c>
      <c r="S25" s="2">
        <v>946.0838</v>
      </c>
      <c r="T25" s="2">
        <v>111.05437999999999</v>
      </c>
      <c r="U25" s="2">
        <v>1110.5437999999999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</row>
    <row r="26" spans="1:27" x14ac:dyDescent="0.3">
      <c r="A26" s="4" t="s">
        <v>25</v>
      </c>
      <c r="B26" s="3" t="s">
        <v>3</v>
      </c>
      <c r="C26" s="2">
        <v>0.2</v>
      </c>
      <c r="D26" s="2">
        <v>0</v>
      </c>
      <c r="E26" s="2">
        <v>0</v>
      </c>
      <c r="F26" s="2">
        <v>0</v>
      </c>
      <c r="G26" s="2">
        <v>0</v>
      </c>
      <c r="H26" s="2">
        <v>0.13</v>
      </c>
      <c r="I26" s="2">
        <v>2.5999999999999999E-2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7.8E-2</v>
      </c>
      <c r="S26" s="2">
        <v>1.5599999999999999E-2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</row>
    <row r="27" spans="1:27" x14ac:dyDescent="0.3">
      <c r="A27" s="4" t="s">
        <v>26</v>
      </c>
      <c r="B27" s="3" t="s">
        <v>3</v>
      </c>
      <c r="C27" s="2">
        <v>0.4</v>
      </c>
      <c r="D27" s="2">
        <v>0</v>
      </c>
      <c r="E27" s="2">
        <v>0</v>
      </c>
      <c r="F27" s="2">
        <v>0</v>
      </c>
      <c r="G27" s="2">
        <v>0</v>
      </c>
      <c r="H27" s="2">
        <v>0.13</v>
      </c>
      <c r="I27" s="2">
        <v>5.1999999999999998E-2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7.8E-2</v>
      </c>
      <c r="S27" s="2">
        <v>3.1199999999999999E-2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</row>
    <row r="28" spans="1:27" x14ac:dyDescent="0.3">
      <c r="A28" s="4" t="s">
        <v>27</v>
      </c>
      <c r="B28" s="3" t="s">
        <v>3</v>
      </c>
      <c r="C28" s="2">
        <v>0.05</v>
      </c>
      <c r="D28" s="2">
        <v>0</v>
      </c>
      <c r="E28" s="2">
        <v>0</v>
      </c>
      <c r="F28" s="2">
        <v>0</v>
      </c>
      <c r="G28" s="2">
        <v>0</v>
      </c>
      <c r="H28" s="2">
        <v>2.66</v>
      </c>
      <c r="I28" s="2">
        <v>0.13300000000000001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0.39900000000000002</v>
      </c>
      <c r="S28" s="2">
        <v>1.9949999999999999E-2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</row>
    <row r="29" spans="1:27" x14ac:dyDescent="0.3">
      <c r="A29" s="4" t="s">
        <v>28</v>
      </c>
      <c r="B29" s="3" t="s">
        <v>3</v>
      </c>
      <c r="C29" s="2">
        <v>20</v>
      </c>
      <c r="D29" s="2">
        <v>3.64385</v>
      </c>
      <c r="E29" s="2">
        <v>72.876999999999995</v>
      </c>
      <c r="F29" s="2">
        <v>16.753440000000001</v>
      </c>
      <c r="G29" s="2">
        <v>335.06880000000001</v>
      </c>
      <c r="H29" s="2">
        <v>13.0284</v>
      </c>
      <c r="I29" s="2">
        <v>260.56799999999998</v>
      </c>
      <c r="J29" s="2">
        <v>93.222440000000006</v>
      </c>
      <c r="K29" s="2">
        <v>1864.4487999999999</v>
      </c>
      <c r="L29" s="2">
        <v>149.75468000000001</v>
      </c>
      <c r="M29" s="2">
        <v>2995.0936000000002</v>
      </c>
      <c r="N29" s="2">
        <v>142.94110000000001</v>
      </c>
      <c r="O29" s="2">
        <v>2858.8220000000001</v>
      </c>
      <c r="P29" s="2">
        <v>143.84030999999999</v>
      </c>
      <c r="Q29" s="2">
        <v>2876.8062</v>
      </c>
      <c r="R29" s="2">
        <v>255.64671000000001</v>
      </c>
      <c r="S29" s="2">
        <v>5112.9341999999997</v>
      </c>
      <c r="T29" s="2">
        <v>185.38591</v>
      </c>
      <c r="U29" s="2">
        <v>3707.7181999999998</v>
      </c>
      <c r="V29" s="2">
        <v>118.97802</v>
      </c>
      <c r="W29" s="2">
        <v>2379.5603999999998</v>
      </c>
      <c r="X29" s="2">
        <v>17.510400000000001</v>
      </c>
      <c r="Y29" s="2">
        <v>350.20800000000003</v>
      </c>
      <c r="Z29" s="2">
        <v>0</v>
      </c>
      <c r="AA29" s="2">
        <v>0</v>
      </c>
    </row>
    <row r="30" spans="1:27" x14ac:dyDescent="0.3">
      <c r="A30" s="4" t="s">
        <v>29</v>
      </c>
      <c r="B30" s="3" t="s">
        <v>19</v>
      </c>
      <c r="C30" s="2">
        <v>2</v>
      </c>
      <c r="D30" s="2">
        <v>0</v>
      </c>
      <c r="E30" s="2">
        <v>0</v>
      </c>
      <c r="F30" s="2">
        <v>0</v>
      </c>
      <c r="G30" s="2">
        <v>0</v>
      </c>
      <c r="H30" s="2">
        <v>68.888890000000004</v>
      </c>
      <c r="I30" s="2">
        <v>18.66</v>
      </c>
      <c r="J30" s="2">
        <v>7.11111</v>
      </c>
      <c r="K30" s="2">
        <v>0.86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48</v>
      </c>
      <c r="S30" s="2">
        <v>6.07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</row>
    <row r="31" spans="1:27" x14ac:dyDescent="0.3">
      <c r="A31" s="4" t="s">
        <v>30</v>
      </c>
      <c r="B31" s="3" t="s">
        <v>3</v>
      </c>
      <c r="C31" s="2">
        <v>1</v>
      </c>
      <c r="D31" s="2">
        <v>0</v>
      </c>
      <c r="E31" s="2">
        <v>0</v>
      </c>
      <c r="F31" s="2">
        <v>48.034999999999997</v>
      </c>
      <c r="G31" s="2">
        <v>48.034999999999997</v>
      </c>
      <c r="H31" s="2">
        <v>3.55</v>
      </c>
      <c r="I31" s="2">
        <v>3.55</v>
      </c>
      <c r="J31" s="2">
        <v>7.1</v>
      </c>
      <c r="K31" s="2">
        <v>7.1</v>
      </c>
      <c r="L31" s="2">
        <v>3.55</v>
      </c>
      <c r="M31" s="2">
        <v>3.55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</row>
    <row r="32" spans="1:27" x14ac:dyDescent="0.3">
      <c r="A32" s="4" t="s">
        <v>31</v>
      </c>
      <c r="B32" s="3" t="s">
        <v>3</v>
      </c>
      <c r="C32" s="2">
        <v>1</v>
      </c>
      <c r="D32" s="2">
        <v>15.991949999999999</v>
      </c>
      <c r="E32" s="2">
        <v>15.991949999999999</v>
      </c>
      <c r="F32" s="2">
        <v>0</v>
      </c>
      <c r="G32" s="2">
        <v>0</v>
      </c>
      <c r="H32" s="2">
        <v>16.25</v>
      </c>
      <c r="I32" s="2">
        <v>16.25</v>
      </c>
      <c r="J32" s="2">
        <v>0</v>
      </c>
      <c r="K32" s="2">
        <v>0</v>
      </c>
      <c r="L32" s="2">
        <v>9.0901499999999995</v>
      </c>
      <c r="M32" s="2">
        <v>9.0901499999999995</v>
      </c>
      <c r="N32" s="2">
        <v>23.409849999999999</v>
      </c>
      <c r="O32" s="2">
        <v>23.409849999999999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115.18</v>
      </c>
      <c r="AA32" s="2">
        <v>115.18</v>
      </c>
    </row>
    <row r="33" spans="1:27" x14ac:dyDescent="0.3">
      <c r="A33" s="4" t="s">
        <v>32</v>
      </c>
      <c r="B33" s="3" t="s">
        <v>3</v>
      </c>
      <c r="C33" s="2">
        <v>0.35</v>
      </c>
      <c r="D33" s="2">
        <v>0</v>
      </c>
      <c r="E33" s="2">
        <v>0</v>
      </c>
      <c r="F33" s="2">
        <v>0</v>
      </c>
      <c r="G33" s="2">
        <v>0</v>
      </c>
      <c r="H33" s="2">
        <v>37.423000000000002</v>
      </c>
      <c r="I33" s="2">
        <v>13.098050000000001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12.709</v>
      </c>
      <c r="S33" s="2">
        <v>4.44815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</row>
    <row r="34" spans="1:27" x14ac:dyDescent="0.3">
      <c r="A34" s="4" t="s">
        <v>33</v>
      </c>
      <c r="B34" s="3" t="s">
        <v>3</v>
      </c>
      <c r="C34" s="2">
        <v>0.35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9.15</v>
      </c>
      <c r="S34" s="2">
        <v>3.2025000000000001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</row>
    <row r="35" spans="1:27" x14ac:dyDescent="0.3">
      <c r="A35" s="4" t="s">
        <v>34</v>
      </c>
      <c r="B35" s="3" t="s">
        <v>3</v>
      </c>
      <c r="C35" s="2">
        <v>0.35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0.55900000000000005</v>
      </c>
      <c r="S35" s="2">
        <v>0.19564999999999999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</row>
    <row r="36" spans="1:27" x14ac:dyDescent="0.3">
      <c r="A36" s="4" t="s">
        <v>35</v>
      </c>
      <c r="B36" s="3" t="s">
        <v>3</v>
      </c>
      <c r="C36" s="2">
        <v>0.15</v>
      </c>
      <c r="D36" s="2">
        <v>0</v>
      </c>
      <c r="E36" s="2">
        <v>0</v>
      </c>
      <c r="F36" s="2">
        <v>0</v>
      </c>
      <c r="G36" s="2">
        <v>0</v>
      </c>
      <c r="H36" s="2">
        <v>20.05</v>
      </c>
      <c r="I36" s="2">
        <v>3.0074999999999998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7.7275</v>
      </c>
      <c r="S36" s="2">
        <v>1.15913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</row>
    <row r="37" spans="1:27" x14ac:dyDescent="0.3">
      <c r="A37" s="4" t="s">
        <v>36</v>
      </c>
      <c r="B37" s="3" t="s">
        <v>3</v>
      </c>
      <c r="C37" s="2">
        <v>2</v>
      </c>
      <c r="D37" s="2">
        <v>119.28731999999999</v>
      </c>
      <c r="E37" s="2">
        <v>238.57463999999999</v>
      </c>
      <c r="F37" s="2">
        <v>103.81983</v>
      </c>
      <c r="G37" s="2">
        <v>207.63965999999999</v>
      </c>
      <c r="H37" s="2">
        <v>32.97869</v>
      </c>
      <c r="I37" s="2">
        <v>65.957380000000001</v>
      </c>
      <c r="J37" s="2">
        <v>126.07</v>
      </c>
      <c r="K37" s="2">
        <v>252.14</v>
      </c>
      <c r="L37" s="2">
        <v>96.608149999999995</v>
      </c>
      <c r="M37" s="2">
        <v>193.21629999999999</v>
      </c>
      <c r="N37" s="2">
        <v>119.66753</v>
      </c>
      <c r="O37" s="2">
        <v>239.33506</v>
      </c>
      <c r="P37" s="2">
        <v>100.89149</v>
      </c>
      <c r="Q37" s="2">
        <v>201.78298000000001</v>
      </c>
      <c r="R37" s="2">
        <v>294.99142000000001</v>
      </c>
      <c r="S37" s="2">
        <v>589.98284000000001</v>
      </c>
      <c r="T37" s="2">
        <v>85.173779999999994</v>
      </c>
      <c r="U37" s="2">
        <v>170.34755999999999</v>
      </c>
      <c r="V37" s="2">
        <v>3.9289800000000001</v>
      </c>
      <c r="W37" s="2">
        <v>7.8579600000000003</v>
      </c>
      <c r="X37" s="2">
        <v>88.350440000000006</v>
      </c>
      <c r="Y37" s="2">
        <v>176.70088000000001</v>
      </c>
      <c r="Z37" s="2">
        <v>8.2002600000000001</v>
      </c>
      <c r="AA37" s="2">
        <v>16.40052</v>
      </c>
    </row>
    <row r="38" spans="1:27" x14ac:dyDescent="0.3">
      <c r="A38" s="4" t="s">
        <v>37</v>
      </c>
      <c r="B38" s="3" t="s">
        <v>3</v>
      </c>
      <c r="C38" s="2">
        <v>20</v>
      </c>
      <c r="D38" s="2">
        <v>1.984</v>
      </c>
      <c r="E38" s="2">
        <v>39.68</v>
      </c>
      <c r="F38" s="2">
        <v>0</v>
      </c>
      <c r="G38" s="2">
        <v>0</v>
      </c>
      <c r="H38" s="2">
        <v>3.1930000000000001</v>
      </c>
      <c r="I38" s="2">
        <v>63.86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</row>
    <row r="39" spans="1:27" x14ac:dyDescent="0.3">
      <c r="A39" s="12" t="s">
        <v>456</v>
      </c>
      <c r="B39" s="12"/>
      <c r="C39" s="12"/>
      <c r="D39" s="11">
        <f>+SUM(E4:E38)</f>
        <v>4795.9436999999998</v>
      </c>
      <c r="E39" s="11"/>
      <c r="F39" s="11">
        <f>+SUM(G4:G38)</f>
        <v>3882.3346899999997</v>
      </c>
      <c r="G39" s="11"/>
      <c r="H39" s="11">
        <f t="shared" ref="H39" si="0">+SUM(I4:I38)</f>
        <v>6844.9253199999976</v>
      </c>
      <c r="I39" s="11"/>
      <c r="J39" s="11">
        <f t="shared" ref="J39" si="1">+SUM(K4:K38)</f>
        <v>5631.2818300000008</v>
      </c>
      <c r="K39" s="11"/>
      <c r="L39" s="11">
        <f t="shared" ref="L39" si="2">+SUM(M4:M38)</f>
        <v>9092.5773300000001</v>
      </c>
      <c r="M39" s="11"/>
      <c r="N39" s="11">
        <f t="shared" ref="N39" si="3">+SUM(O4:O38)</f>
        <v>9586.7162399999997</v>
      </c>
      <c r="O39" s="11"/>
      <c r="P39" s="11">
        <f t="shared" ref="P39" si="4">+SUM(Q4:Q38)</f>
        <v>7401.8835500000005</v>
      </c>
      <c r="Q39" s="11"/>
      <c r="R39" s="11">
        <f t="shared" ref="R39" si="5">+SUM(S4:S38)</f>
        <v>10549.39723</v>
      </c>
      <c r="S39" s="11"/>
      <c r="T39" s="11">
        <f t="shared" ref="T39" si="6">+SUM(U4:U38)</f>
        <v>6492.6345700000002</v>
      </c>
      <c r="U39" s="11"/>
      <c r="V39" s="11">
        <f t="shared" ref="V39" si="7">+SUM(W4:W38)</f>
        <v>4967.3744899999992</v>
      </c>
      <c r="W39" s="11"/>
      <c r="X39" s="11">
        <f>+SUM(Y4:Y38)</f>
        <v>2655.4280899999999</v>
      </c>
      <c r="Y39" s="11"/>
      <c r="Z39" s="11">
        <f>+SUM(AA4:AA38)</f>
        <v>562.1164500000001</v>
      </c>
      <c r="AA39" s="11"/>
    </row>
    <row r="40" spans="1:27" x14ac:dyDescent="0.3">
      <c r="A40" s="12" t="s">
        <v>457</v>
      </c>
      <c r="B40" s="12"/>
      <c r="C40" s="12"/>
      <c r="D40" s="10">
        <f>+D39/SUM($D$39:$AA$39)</f>
        <v>6.6185077642305162E-2</v>
      </c>
      <c r="E40" s="10"/>
      <c r="F40" s="10">
        <f t="shared" ref="F40" si="8">+F39/SUM($D$39:$AA$39)</f>
        <v>5.3577072410392293E-2</v>
      </c>
      <c r="G40" s="10"/>
      <c r="H40" s="10">
        <f t="shared" ref="H40" si="9">+H39/SUM($D$39:$AA$39)</f>
        <v>9.4461474549832683E-2</v>
      </c>
      <c r="I40" s="10"/>
      <c r="J40" s="10">
        <f t="shared" ref="J40" si="10">+J39/SUM($D$39:$AA$39)</f>
        <v>7.7712927519197603E-2</v>
      </c>
      <c r="K40" s="10"/>
      <c r="L40" s="10">
        <f t="shared" ref="L40" si="11">+L39/SUM($D$39:$AA$39)</f>
        <v>0.12547956652508532</v>
      </c>
      <c r="M40" s="10"/>
      <c r="N40" s="10">
        <f t="shared" ref="N40" si="12">+N39/SUM($D$39:$AA$39)</f>
        <v>0.13229879213952153</v>
      </c>
      <c r="O40" s="10"/>
      <c r="P40" s="10">
        <f t="shared" ref="P40" si="13">+P39/SUM($D$39:$AA$39)</f>
        <v>0.10214762059363863</v>
      </c>
      <c r="Q40" s="10"/>
      <c r="R40" s="10">
        <f t="shared" ref="R40" si="14">+R39/SUM($D$39:$AA$39)</f>
        <v>0.14558400148589506</v>
      </c>
      <c r="S40" s="10"/>
      <c r="T40" s="10">
        <f t="shared" ref="T40" si="15">+T39/SUM($D$39:$AA$39)</f>
        <v>8.959978473445479E-2</v>
      </c>
      <c r="U40" s="10"/>
      <c r="V40" s="10">
        <f t="shared" ref="V40" si="16">+V39/SUM($D$39:$AA$39)</f>
        <v>6.8550860240301811E-2</v>
      </c>
      <c r="W40" s="10"/>
      <c r="X40" s="10">
        <f t="shared" ref="X40" si="17">+X39/SUM($D$39:$AA$39)</f>
        <v>3.664549154532571E-2</v>
      </c>
      <c r="Y40" s="10"/>
      <c r="Z40" s="10">
        <f t="shared" ref="Z40" si="18">+Z39/SUM($D$39:$AA$39)</f>
        <v>7.7573306140493181E-3</v>
      </c>
      <c r="AA40" s="10"/>
    </row>
    <row r="41" spans="1:27" x14ac:dyDescent="0.3">
      <c r="A41" s="12" t="s">
        <v>458</v>
      </c>
      <c r="B41" s="12"/>
      <c r="C41" s="12"/>
      <c r="D41" s="11">
        <f>+D39</f>
        <v>4795.9436999999998</v>
      </c>
      <c r="E41" s="11"/>
      <c r="F41" s="11">
        <f>+D41+F39</f>
        <v>8678.2783899999995</v>
      </c>
      <c r="G41" s="11"/>
      <c r="H41" s="11">
        <f t="shared" ref="H41:H42" si="19">+F41+H39</f>
        <v>15523.203709999998</v>
      </c>
      <c r="I41" s="11"/>
      <c r="J41" s="11">
        <f t="shared" ref="J41:J42" si="20">+H41+J39</f>
        <v>21154.485539999998</v>
      </c>
      <c r="K41" s="11"/>
      <c r="L41" s="11">
        <f t="shared" ref="L41:L42" si="21">+J41+L39</f>
        <v>30247.062869999998</v>
      </c>
      <c r="M41" s="11"/>
      <c r="N41" s="11">
        <f t="shared" ref="N41:N42" si="22">+L41+N39</f>
        <v>39833.779109999996</v>
      </c>
      <c r="O41" s="11"/>
      <c r="P41" s="11">
        <f t="shared" ref="P41:P42" si="23">+N41+P39</f>
        <v>47235.662659999995</v>
      </c>
      <c r="Q41" s="11"/>
      <c r="R41" s="11">
        <f t="shared" ref="R41:R42" si="24">+P41+R39</f>
        <v>57785.059889999997</v>
      </c>
      <c r="S41" s="11"/>
      <c r="T41" s="11">
        <f t="shared" ref="T41:T42" si="25">+R41+T39</f>
        <v>64277.694459999999</v>
      </c>
      <c r="U41" s="11"/>
      <c r="V41" s="11">
        <f t="shared" ref="V41:V42" si="26">+T41+V39</f>
        <v>69245.068950000001</v>
      </c>
      <c r="W41" s="11"/>
      <c r="X41" s="11">
        <f t="shared" ref="X41:X42" si="27">+V41+X39</f>
        <v>71900.497040000002</v>
      </c>
      <c r="Y41" s="11"/>
      <c r="Z41" s="11">
        <f t="shared" ref="Z41:Z42" si="28">+X41+Z39</f>
        <v>72462.613490000003</v>
      </c>
      <c r="AA41" s="11"/>
    </row>
    <row r="42" spans="1:27" x14ac:dyDescent="0.3">
      <c r="A42" s="12" t="s">
        <v>459</v>
      </c>
      <c r="B42" s="12"/>
      <c r="C42" s="12"/>
      <c r="D42" s="10">
        <f>+D40</f>
        <v>6.6185077642305162E-2</v>
      </c>
      <c r="E42" s="10"/>
      <c r="F42" s="10">
        <f>+D42+F40</f>
        <v>0.11976215005269746</v>
      </c>
      <c r="G42" s="10"/>
      <c r="H42" s="10">
        <f t="shared" si="19"/>
        <v>0.21422362460253014</v>
      </c>
      <c r="I42" s="10"/>
      <c r="J42" s="10">
        <f t="shared" si="20"/>
        <v>0.29193655212172775</v>
      </c>
      <c r="K42" s="10"/>
      <c r="L42" s="10">
        <f t="shared" si="21"/>
        <v>0.41741611864681305</v>
      </c>
      <c r="M42" s="10"/>
      <c r="N42" s="10">
        <f t="shared" si="22"/>
        <v>0.54971491078633461</v>
      </c>
      <c r="O42" s="10"/>
      <c r="P42" s="10">
        <f t="shared" si="23"/>
        <v>0.6518625313799733</v>
      </c>
      <c r="Q42" s="10"/>
      <c r="R42" s="10">
        <f t="shared" si="24"/>
        <v>0.79744653286586842</v>
      </c>
      <c r="S42" s="10"/>
      <c r="T42" s="10">
        <f t="shared" si="25"/>
        <v>0.88704631760032315</v>
      </c>
      <c r="U42" s="10"/>
      <c r="V42" s="10">
        <f t="shared" si="26"/>
        <v>0.95559717784062492</v>
      </c>
      <c r="W42" s="10"/>
      <c r="X42" s="10">
        <f t="shared" si="27"/>
        <v>0.99224266938595063</v>
      </c>
      <c r="Y42" s="10"/>
      <c r="Z42" s="10">
        <f t="shared" si="28"/>
        <v>1</v>
      </c>
      <c r="AA42" s="10"/>
    </row>
  </sheetData>
  <mergeCells count="67">
    <mergeCell ref="A2:AA2"/>
    <mergeCell ref="Z3:AA3"/>
    <mergeCell ref="D3:E3"/>
    <mergeCell ref="F3:G3"/>
    <mergeCell ref="H3:I3"/>
    <mergeCell ref="J3:K3"/>
    <mergeCell ref="L3:M3"/>
    <mergeCell ref="N3:O3"/>
    <mergeCell ref="Z39:AA39"/>
    <mergeCell ref="A39:C39"/>
    <mergeCell ref="A3:C3"/>
    <mergeCell ref="A1:AA1"/>
    <mergeCell ref="D39:E39"/>
    <mergeCell ref="F39:G39"/>
    <mergeCell ref="H39:I39"/>
    <mergeCell ref="J39:K39"/>
    <mergeCell ref="L39:M39"/>
    <mergeCell ref="N39:O39"/>
    <mergeCell ref="P39:Q39"/>
    <mergeCell ref="P3:Q3"/>
    <mergeCell ref="R3:S3"/>
    <mergeCell ref="T3:U3"/>
    <mergeCell ref="V3:W3"/>
    <mergeCell ref="X3:Y3"/>
    <mergeCell ref="H40:I40"/>
    <mergeCell ref="R39:S39"/>
    <mergeCell ref="T39:U39"/>
    <mergeCell ref="V39:W39"/>
    <mergeCell ref="X39:Y39"/>
    <mergeCell ref="A40:C40"/>
    <mergeCell ref="A41:C41"/>
    <mergeCell ref="A42:C42"/>
    <mergeCell ref="D40:E40"/>
    <mergeCell ref="F40:G40"/>
    <mergeCell ref="V40:W40"/>
    <mergeCell ref="X40:Y40"/>
    <mergeCell ref="Z40:AA40"/>
    <mergeCell ref="D41:E41"/>
    <mergeCell ref="F41:G41"/>
    <mergeCell ref="H41:I41"/>
    <mergeCell ref="J41:K41"/>
    <mergeCell ref="L41:M41"/>
    <mergeCell ref="N41:O41"/>
    <mergeCell ref="P41:Q41"/>
    <mergeCell ref="J40:K40"/>
    <mergeCell ref="L40:M40"/>
    <mergeCell ref="N40:O40"/>
    <mergeCell ref="P40:Q40"/>
    <mergeCell ref="R40:S40"/>
    <mergeCell ref="T40:U40"/>
    <mergeCell ref="D42:E42"/>
    <mergeCell ref="F42:G42"/>
    <mergeCell ref="H42:I42"/>
    <mergeCell ref="J42:K42"/>
    <mergeCell ref="L42:M42"/>
    <mergeCell ref="R41:S41"/>
    <mergeCell ref="T41:U41"/>
    <mergeCell ref="V41:W41"/>
    <mergeCell ref="X41:Y41"/>
    <mergeCell ref="Z41:AA41"/>
    <mergeCell ref="Z42:AA42"/>
    <mergeCell ref="N42:O42"/>
    <mergeCell ref="P42:Q42"/>
    <mergeCell ref="R42:S42"/>
    <mergeCell ref="T42:U42"/>
    <mergeCell ref="V42:W42"/>
    <mergeCell ref="X42:Y42"/>
  </mergeCells>
  <pageMargins left="0.7" right="0.7" top="0.75" bottom="0.75" header="0.3" footer="0.3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9A36E-4189-42D4-BB71-866F173E6434}">
  <sheetPr>
    <pageSetUpPr fitToPage="1"/>
  </sheetPr>
  <dimension ref="A1:AA371"/>
  <sheetViews>
    <sheetView topLeftCell="A340" workbookViewId="0">
      <selection sqref="A1:AA371"/>
    </sheetView>
  </sheetViews>
  <sheetFormatPr baseColWidth="10" defaultRowHeight="14.4" x14ac:dyDescent="0.3"/>
  <cols>
    <col min="1" max="1" width="50.21875" style="9" customWidth="1"/>
    <col min="2" max="2" width="7.88671875" style="6" bestFit="1" customWidth="1"/>
    <col min="3" max="3" width="15.88671875" style="6" bestFit="1" customWidth="1"/>
    <col min="4" max="4" width="15" style="6" bestFit="1" customWidth="1"/>
    <col min="5" max="5" width="12.5546875" style="6" bestFit="1" customWidth="1"/>
    <col min="6" max="6" width="15" style="6" bestFit="1" customWidth="1"/>
    <col min="7" max="7" width="12.5546875" style="6" bestFit="1" customWidth="1"/>
    <col min="8" max="8" width="15" style="6" bestFit="1" customWidth="1"/>
    <col min="9" max="9" width="12.5546875" style="6" bestFit="1" customWidth="1"/>
    <col min="10" max="10" width="15" style="6" bestFit="1" customWidth="1"/>
    <col min="11" max="11" width="12.5546875" style="6" bestFit="1" customWidth="1"/>
    <col min="12" max="12" width="15" style="6" bestFit="1" customWidth="1"/>
    <col min="13" max="13" width="12.5546875" style="6" bestFit="1" customWidth="1"/>
    <col min="14" max="14" width="15" style="6" bestFit="1" customWidth="1"/>
    <col min="15" max="15" width="12.5546875" style="6" bestFit="1" customWidth="1"/>
    <col min="16" max="16" width="15" style="6" bestFit="1" customWidth="1"/>
    <col min="17" max="17" width="12.5546875" style="6" bestFit="1" customWidth="1"/>
    <col min="18" max="18" width="15" style="6" bestFit="1" customWidth="1"/>
    <col min="19" max="19" width="12.5546875" style="6" bestFit="1" customWidth="1"/>
    <col min="20" max="20" width="15" style="6" bestFit="1" customWidth="1"/>
    <col min="21" max="21" width="12.5546875" style="6" bestFit="1" customWidth="1"/>
    <col min="22" max="22" width="15" style="6" bestFit="1" customWidth="1"/>
    <col min="23" max="23" width="13.44140625" style="6" bestFit="1" customWidth="1"/>
    <col min="24" max="24" width="15" style="6" bestFit="1" customWidth="1"/>
    <col min="25" max="25" width="12.5546875" style="6" bestFit="1" customWidth="1"/>
    <col min="26" max="26" width="15" style="6" bestFit="1" customWidth="1"/>
    <col min="27" max="27" width="12.5546875" style="6" bestFit="1" customWidth="1"/>
  </cols>
  <sheetData>
    <row r="1" spans="1:27" x14ac:dyDescent="0.3">
      <c r="A1" s="16" t="s">
        <v>454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x14ac:dyDescent="0.3">
      <c r="A2" s="16" t="s">
        <v>460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7" x14ac:dyDescent="0.3">
      <c r="A3" s="13"/>
      <c r="B3" s="14"/>
      <c r="C3" s="15"/>
      <c r="D3" s="16">
        <v>1</v>
      </c>
      <c r="E3" s="16"/>
      <c r="F3" s="16">
        <v>2</v>
      </c>
      <c r="G3" s="16"/>
      <c r="H3" s="16">
        <v>3</v>
      </c>
      <c r="I3" s="16"/>
      <c r="J3" s="16">
        <v>4</v>
      </c>
      <c r="K3" s="16"/>
      <c r="L3" s="16">
        <v>5</v>
      </c>
      <c r="M3" s="16"/>
      <c r="N3" s="16">
        <v>6</v>
      </c>
      <c r="O3" s="16"/>
      <c r="P3" s="16">
        <v>7</v>
      </c>
      <c r="Q3" s="16"/>
      <c r="R3" s="16">
        <v>8</v>
      </c>
      <c r="S3" s="16"/>
      <c r="T3" s="16">
        <v>9</v>
      </c>
      <c r="U3" s="16"/>
      <c r="V3" s="16">
        <v>10</v>
      </c>
      <c r="W3" s="16"/>
      <c r="X3" s="16">
        <v>11</v>
      </c>
      <c r="Y3" s="16"/>
      <c r="Z3" s="16">
        <v>12</v>
      </c>
      <c r="AA3" s="16"/>
    </row>
    <row r="4" spans="1:27" x14ac:dyDescent="0.3">
      <c r="A4" s="7" t="s">
        <v>450</v>
      </c>
      <c r="B4" s="1" t="s">
        <v>451</v>
      </c>
      <c r="C4" s="1" t="s">
        <v>452</v>
      </c>
      <c r="D4" s="1" t="s">
        <v>0</v>
      </c>
      <c r="E4" s="1" t="s">
        <v>1</v>
      </c>
      <c r="F4" s="1" t="s">
        <v>0</v>
      </c>
      <c r="G4" s="1" t="s">
        <v>1</v>
      </c>
      <c r="H4" s="1" t="s">
        <v>0</v>
      </c>
      <c r="I4" s="1" t="s">
        <v>1</v>
      </c>
      <c r="J4" s="1" t="s">
        <v>0</v>
      </c>
      <c r="K4" s="1" t="s">
        <v>1</v>
      </c>
      <c r="L4" s="1" t="s">
        <v>0</v>
      </c>
      <c r="M4" s="1" t="s">
        <v>1</v>
      </c>
      <c r="N4" s="1" t="s">
        <v>0</v>
      </c>
      <c r="O4" s="1" t="s">
        <v>1</v>
      </c>
      <c r="P4" s="1" t="s">
        <v>0</v>
      </c>
      <c r="Q4" s="1" t="s">
        <v>1</v>
      </c>
      <c r="R4" s="1" t="s">
        <v>0</v>
      </c>
      <c r="S4" s="1" t="s">
        <v>1</v>
      </c>
      <c r="T4" s="1" t="s">
        <v>0</v>
      </c>
      <c r="U4" s="1" t="s">
        <v>1</v>
      </c>
      <c r="V4" s="1" t="s">
        <v>0</v>
      </c>
      <c r="W4" s="1" t="s">
        <v>1</v>
      </c>
      <c r="X4" s="1" t="s">
        <v>0</v>
      </c>
      <c r="Y4" s="1" t="s">
        <v>1</v>
      </c>
      <c r="Z4" s="1" t="s">
        <v>0</v>
      </c>
      <c r="AA4" s="1" t="s">
        <v>1</v>
      </c>
    </row>
    <row r="5" spans="1:27" x14ac:dyDescent="0.3">
      <c r="A5" s="8" t="s">
        <v>38</v>
      </c>
      <c r="B5" s="3" t="s">
        <v>39</v>
      </c>
      <c r="C5" s="2">
        <v>1.4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4</v>
      </c>
      <c r="K5" s="2">
        <v>5.6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</row>
    <row r="6" spans="1:27" ht="28.8" x14ac:dyDescent="0.3">
      <c r="A6" s="8" t="s">
        <v>40</v>
      </c>
      <c r="B6" s="3" t="s">
        <v>41</v>
      </c>
      <c r="C6" s="2">
        <v>3.77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2</v>
      </c>
      <c r="S6" s="2">
        <v>7.54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</row>
    <row r="7" spans="1:27" ht="28.8" x14ac:dyDescent="0.3">
      <c r="A7" s="8" t="s">
        <v>42</v>
      </c>
      <c r="B7" s="3" t="s">
        <v>39</v>
      </c>
      <c r="C7" s="2">
        <v>4.01</v>
      </c>
      <c r="D7" s="2">
        <v>0</v>
      </c>
      <c r="E7" s="2">
        <v>0</v>
      </c>
      <c r="F7" s="2">
        <v>0</v>
      </c>
      <c r="G7" s="2">
        <v>0</v>
      </c>
      <c r="H7" s="2">
        <v>2</v>
      </c>
      <c r="I7" s="2">
        <v>8.02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2</v>
      </c>
      <c r="S7" s="2">
        <v>8.02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</row>
    <row r="8" spans="1:27" ht="28.8" x14ac:dyDescent="0.3">
      <c r="A8" s="8" t="s">
        <v>43</v>
      </c>
      <c r="B8" s="3" t="s">
        <v>39</v>
      </c>
      <c r="C8" s="2">
        <v>3.5</v>
      </c>
      <c r="D8" s="2">
        <v>0</v>
      </c>
      <c r="E8" s="2">
        <v>0</v>
      </c>
      <c r="F8" s="2">
        <v>0</v>
      </c>
      <c r="G8" s="2">
        <v>0</v>
      </c>
      <c r="H8" s="2">
        <v>2</v>
      </c>
      <c r="I8" s="2">
        <v>7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</row>
    <row r="9" spans="1:27" ht="28.8" x14ac:dyDescent="0.3">
      <c r="A9" s="8" t="s">
        <v>44</v>
      </c>
      <c r="B9" s="3" t="s">
        <v>39</v>
      </c>
      <c r="C9" s="2">
        <v>4.1500000000000004</v>
      </c>
      <c r="D9" s="2">
        <v>0</v>
      </c>
      <c r="E9" s="2">
        <v>0</v>
      </c>
      <c r="F9" s="2">
        <v>0</v>
      </c>
      <c r="G9" s="2">
        <v>0</v>
      </c>
      <c r="H9" s="2">
        <v>4</v>
      </c>
      <c r="I9" s="2">
        <v>16.600000000000001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2</v>
      </c>
      <c r="S9" s="2">
        <v>8.3000000000000007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</row>
    <row r="10" spans="1:27" ht="28.8" x14ac:dyDescent="0.3">
      <c r="A10" s="8" t="s">
        <v>45</v>
      </c>
      <c r="B10" s="3" t="s">
        <v>39</v>
      </c>
      <c r="C10" s="2">
        <v>3.4</v>
      </c>
      <c r="D10" s="2">
        <v>0</v>
      </c>
      <c r="E10" s="2">
        <v>0</v>
      </c>
      <c r="F10" s="2">
        <v>0</v>
      </c>
      <c r="G10" s="2">
        <v>0</v>
      </c>
      <c r="H10" s="2">
        <v>4</v>
      </c>
      <c r="I10" s="2">
        <v>13.6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2</v>
      </c>
      <c r="S10" s="2">
        <v>6.8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</row>
    <row r="11" spans="1:27" x14ac:dyDescent="0.3">
      <c r="A11" s="8" t="s">
        <v>46</v>
      </c>
      <c r="B11" s="3" t="s">
        <v>39</v>
      </c>
      <c r="C11" s="2">
        <v>1.4</v>
      </c>
      <c r="D11" s="2">
        <v>0</v>
      </c>
      <c r="E11" s="2">
        <v>0</v>
      </c>
      <c r="F11" s="2">
        <v>0</v>
      </c>
      <c r="G11" s="2">
        <v>0</v>
      </c>
      <c r="H11" s="2">
        <v>3</v>
      </c>
      <c r="I11" s="2">
        <v>4.2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3</v>
      </c>
      <c r="S11" s="2">
        <v>4.2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</row>
    <row r="12" spans="1:27" x14ac:dyDescent="0.3">
      <c r="A12" s="8" t="s">
        <v>47</v>
      </c>
      <c r="B12" s="3" t="s">
        <v>48</v>
      </c>
      <c r="C12" s="2">
        <v>0.3</v>
      </c>
      <c r="D12" s="2">
        <v>0</v>
      </c>
      <c r="E12" s="2">
        <v>0</v>
      </c>
      <c r="F12" s="2">
        <v>3</v>
      </c>
      <c r="G12" s="2">
        <v>0.9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</row>
    <row r="13" spans="1:27" x14ac:dyDescent="0.3">
      <c r="A13" s="8" t="s">
        <v>49</v>
      </c>
      <c r="B13" s="3" t="s">
        <v>48</v>
      </c>
      <c r="C13" s="2">
        <v>3.9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15.2424</v>
      </c>
      <c r="K13" s="2">
        <v>59.445360000000001</v>
      </c>
      <c r="L13" s="2">
        <v>15.2424</v>
      </c>
      <c r="M13" s="2">
        <v>59.445360000000001</v>
      </c>
      <c r="N13" s="2">
        <v>0</v>
      </c>
      <c r="O13" s="2">
        <v>0</v>
      </c>
      <c r="P13" s="2">
        <v>0</v>
      </c>
      <c r="Q13" s="2">
        <v>0</v>
      </c>
      <c r="R13" s="2">
        <v>4.6727999999999996</v>
      </c>
      <c r="S13" s="2">
        <v>18.22392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</row>
    <row r="14" spans="1:27" x14ac:dyDescent="0.3">
      <c r="A14" s="8" t="s">
        <v>50</v>
      </c>
      <c r="B14" s="3" t="s">
        <v>48</v>
      </c>
      <c r="C14" s="2">
        <v>1.85</v>
      </c>
      <c r="D14" s="2">
        <v>0</v>
      </c>
      <c r="E14" s="2">
        <v>0</v>
      </c>
      <c r="F14" s="2">
        <v>21.1</v>
      </c>
      <c r="G14" s="2">
        <v>39.034999999999997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</row>
    <row r="15" spans="1:27" x14ac:dyDescent="0.3">
      <c r="A15" s="8" t="s">
        <v>51</v>
      </c>
      <c r="B15" s="3" t="s">
        <v>52</v>
      </c>
      <c r="C15" s="2">
        <v>1.1499999999999999</v>
      </c>
      <c r="D15" s="2">
        <v>5.5337199999999998</v>
      </c>
      <c r="E15" s="2">
        <v>6.3637800000000002</v>
      </c>
      <c r="F15" s="2">
        <v>68.743080000000006</v>
      </c>
      <c r="G15" s="2">
        <v>79.054540000000003</v>
      </c>
      <c r="H15" s="2">
        <v>1.02481</v>
      </c>
      <c r="I15" s="2">
        <v>1.1785300000000001</v>
      </c>
      <c r="J15" s="2">
        <v>5.3451899999999997</v>
      </c>
      <c r="K15" s="2">
        <v>6.1469699999999996</v>
      </c>
      <c r="L15" s="2">
        <v>6.1749999999999998</v>
      </c>
      <c r="M15" s="2">
        <v>7.1012500000000003</v>
      </c>
      <c r="N15" s="2">
        <v>29.9</v>
      </c>
      <c r="O15" s="2">
        <v>34.384999999999998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</row>
    <row r="16" spans="1:27" x14ac:dyDescent="0.3">
      <c r="A16" s="8" t="s">
        <v>53</v>
      </c>
      <c r="B16" s="3" t="s">
        <v>54</v>
      </c>
      <c r="C16" s="2">
        <v>2.82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3</v>
      </c>
      <c r="S16" s="2">
        <v>8.4600000000000009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</row>
    <row r="17" spans="1:27" x14ac:dyDescent="0.3">
      <c r="A17" s="8" t="s">
        <v>55</v>
      </c>
      <c r="B17" s="3" t="s">
        <v>41</v>
      </c>
      <c r="C17" s="2">
        <v>0.45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61.558410000000002</v>
      </c>
      <c r="Q17" s="2">
        <v>27.701280000000001</v>
      </c>
      <c r="R17" s="2">
        <v>376.55412000000001</v>
      </c>
      <c r="S17" s="2">
        <v>169.44935000000001</v>
      </c>
      <c r="T17" s="2">
        <v>360.18223999999998</v>
      </c>
      <c r="U17" s="2">
        <v>162.08201</v>
      </c>
      <c r="V17" s="2">
        <v>181.70523</v>
      </c>
      <c r="W17" s="2">
        <v>81.767349999999993</v>
      </c>
      <c r="X17" s="2">
        <v>55</v>
      </c>
      <c r="Y17" s="2">
        <v>24.75</v>
      </c>
      <c r="Z17" s="2">
        <v>105</v>
      </c>
      <c r="AA17" s="2">
        <v>47.25</v>
      </c>
    </row>
    <row r="18" spans="1:27" x14ac:dyDescent="0.3">
      <c r="A18" s="8" t="s">
        <v>56</v>
      </c>
      <c r="B18" s="3" t="s">
        <v>54</v>
      </c>
      <c r="C18" s="2">
        <v>3.66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2</v>
      </c>
      <c r="M18" s="2">
        <v>7.32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</row>
    <row r="19" spans="1:27" x14ac:dyDescent="0.3">
      <c r="A19" s="8" t="s">
        <v>57</v>
      </c>
      <c r="B19" s="3" t="s">
        <v>39</v>
      </c>
      <c r="C19" s="2">
        <v>0.17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4</v>
      </c>
      <c r="Y19" s="2">
        <v>0.68</v>
      </c>
      <c r="Z19" s="2">
        <v>0</v>
      </c>
      <c r="AA19" s="2">
        <v>0</v>
      </c>
    </row>
    <row r="20" spans="1:27" x14ac:dyDescent="0.3">
      <c r="A20" s="8" t="s">
        <v>58</v>
      </c>
      <c r="B20" s="3" t="s">
        <v>39</v>
      </c>
      <c r="C20" s="2">
        <v>1.23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4</v>
      </c>
      <c r="M20" s="2">
        <v>4.92</v>
      </c>
      <c r="N20" s="2">
        <v>16</v>
      </c>
      <c r="O20" s="2">
        <v>19.68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</row>
    <row r="21" spans="1:27" x14ac:dyDescent="0.3">
      <c r="A21" s="8" t="s">
        <v>59</v>
      </c>
      <c r="B21" s="3" t="s">
        <v>39</v>
      </c>
      <c r="C21" s="2">
        <v>2.4900000000000002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2</v>
      </c>
      <c r="Y21" s="2">
        <v>4.9800000000000004</v>
      </c>
      <c r="Z21" s="2">
        <v>0</v>
      </c>
      <c r="AA21" s="2">
        <v>0</v>
      </c>
    </row>
    <row r="22" spans="1:27" x14ac:dyDescent="0.3">
      <c r="A22" s="8" t="s">
        <v>60</v>
      </c>
      <c r="B22" s="3" t="s">
        <v>52</v>
      </c>
      <c r="C22" s="2">
        <v>1.5</v>
      </c>
      <c r="D22" s="2">
        <v>6.3</v>
      </c>
      <c r="E22" s="2">
        <v>9.4499999999999993</v>
      </c>
      <c r="F22" s="2">
        <v>36.547040000000003</v>
      </c>
      <c r="G22" s="2">
        <v>54.82056</v>
      </c>
      <c r="H22" s="2">
        <v>2.2440000000000002</v>
      </c>
      <c r="I22" s="2">
        <v>3.3660000000000001</v>
      </c>
      <c r="J22" s="2">
        <v>151.52699999999999</v>
      </c>
      <c r="K22" s="2">
        <v>227.29050000000001</v>
      </c>
      <c r="L22" s="2">
        <v>6.1859999999999999</v>
      </c>
      <c r="M22" s="2">
        <v>9.2789999999999999</v>
      </c>
      <c r="N22" s="2">
        <v>61.756439999999998</v>
      </c>
      <c r="O22" s="2">
        <v>92.634659999999997</v>
      </c>
      <c r="P22" s="2">
        <v>75.754559999999998</v>
      </c>
      <c r="Q22" s="2">
        <v>113.63184</v>
      </c>
      <c r="R22" s="2">
        <v>6</v>
      </c>
      <c r="S22" s="2">
        <v>9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</row>
    <row r="23" spans="1:27" x14ac:dyDescent="0.3">
      <c r="A23" s="8" t="s">
        <v>61</v>
      </c>
      <c r="B23" s="3" t="s">
        <v>52</v>
      </c>
      <c r="C23" s="2">
        <v>1.5</v>
      </c>
      <c r="D23" s="2">
        <v>0.3135</v>
      </c>
      <c r="E23" s="2">
        <v>0.47025</v>
      </c>
      <c r="F23" s="2">
        <v>0</v>
      </c>
      <c r="G23" s="2">
        <v>0</v>
      </c>
      <c r="H23" s="2">
        <v>0.3135</v>
      </c>
      <c r="I23" s="2">
        <v>0.47025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</row>
    <row r="24" spans="1:27" x14ac:dyDescent="0.3">
      <c r="A24" s="8" t="s">
        <v>62</v>
      </c>
      <c r="B24" s="3" t="s">
        <v>63</v>
      </c>
      <c r="C24" s="2">
        <v>0.01</v>
      </c>
      <c r="D24" s="2">
        <v>45386.267189999999</v>
      </c>
      <c r="E24" s="2">
        <v>453.86268000000001</v>
      </c>
      <c r="F24" s="2">
        <v>39508.677530000001</v>
      </c>
      <c r="G24" s="2">
        <v>395.08676000000003</v>
      </c>
      <c r="H24" s="2">
        <v>22520.30601</v>
      </c>
      <c r="I24" s="2">
        <v>225.20305999999999</v>
      </c>
      <c r="J24" s="2">
        <v>32044.680189999999</v>
      </c>
      <c r="K24" s="2">
        <v>320.4468</v>
      </c>
      <c r="L24" s="2">
        <v>26409.692050000001</v>
      </c>
      <c r="M24" s="2">
        <v>264.09692000000001</v>
      </c>
      <c r="N24" s="2">
        <v>52641.717790000002</v>
      </c>
      <c r="O24" s="2">
        <v>526.41719999999998</v>
      </c>
      <c r="P24" s="2">
        <v>45842.638579999999</v>
      </c>
      <c r="Q24" s="2">
        <v>458.42637999999999</v>
      </c>
      <c r="R24" s="2">
        <v>51457.114370000003</v>
      </c>
      <c r="S24" s="2">
        <v>514.57114999999999</v>
      </c>
      <c r="T24" s="2">
        <v>22033.330669999999</v>
      </c>
      <c r="U24" s="2">
        <v>220.33330000000001</v>
      </c>
      <c r="V24" s="2">
        <v>40288.889029999998</v>
      </c>
      <c r="W24" s="2">
        <v>402.88889</v>
      </c>
      <c r="X24" s="2">
        <v>25094.759610000001</v>
      </c>
      <c r="Y24" s="2">
        <v>250.94759999999999</v>
      </c>
      <c r="Z24" s="2">
        <v>8822.4773700000005</v>
      </c>
      <c r="AA24" s="2">
        <v>88.224770000000007</v>
      </c>
    </row>
    <row r="25" spans="1:27" x14ac:dyDescent="0.3">
      <c r="A25" s="8" t="s">
        <v>64</v>
      </c>
      <c r="B25" s="3" t="s">
        <v>39</v>
      </c>
      <c r="C25" s="2">
        <v>1.03</v>
      </c>
      <c r="D25" s="2">
        <v>0</v>
      </c>
      <c r="E25" s="2">
        <v>0</v>
      </c>
      <c r="F25" s="2">
        <v>0</v>
      </c>
      <c r="G25" s="2">
        <v>0</v>
      </c>
      <c r="H25" s="2">
        <v>4</v>
      </c>
      <c r="I25" s="2">
        <v>4.12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2</v>
      </c>
      <c r="S25" s="2">
        <v>2.06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</row>
    <row r="26" spans="1:27" ht="28.8" x14ac:dyDescent="0.3">
      <c r="A26" s="8" t="s">
        <v>65</v>
      </c>
      <c r="B26" s="3" t="s">
        <v>39</v>
      </c>
      <c r="C26" s="2">
        <v>10.5</v>
      </c>
      <c r="D26" s="2">
        <v>0</v>
      </c>
      <c r="E26" s="2">
        <v>0</v>
      </c>
      <c r="F26" s="2">
        <v>0</v>
      </c>
      <c r="G26" s="2">
        <v>0</v>
      </c>
      <c r="H26" s="2">
        <v>4</v>
      </c>
      <c r="I26" s="2">
        <v>42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2</v>
      </c>
      <c r="S26" s="2">
        <v>21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</row>
    <row r="27" spans="1:27" x14ac:dyDescent="0.3">
      <c r="A27" s="8" t="s">
        <v>66</v>
      </c>
      <c r="B27" s="3" t="s">
        <v>39</v>
      </c>
      <c r="C27" s="2">
        <v>0.42</v>
      </c>
      <c r="D27" s="2">
        <v>0</v>
      </c>
      <c r="E27" s="2">
        <v>0</v>
      </c>
      <c r="F27" s="2">
        <v>0</v>
      </c>
      <c r="G27" s="2">
        <v>0</v>
      </c>
      <c r="H27" s="2">
        <v>4</v>
      </c>
      <c r="I27" s="2">
        <v>1.68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2</v>
      </c>
      <c r="S27" s="2">
        <v>0.84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</row>
    <row r="28" spans="1:27" x14ac:dyDescent="0.3">
      <c r="A28" s="8" t="s">
        <v>67</v>
      </c>
      <c r="B28" s="3" t="s">
        <v>68</v>
      </c>
      <c r="C28" s="2">
        <v>0.8</v>
      </c>
      <c r="D28" s="2">
        <v>0</v>
      </c>
      <c r="E28" s="2">
        <v>0</v>
      </c>
      <c r="F28" s="2">
        <v>54</v>
      </c>
      <c r="G28" s="2">
        <v>43.2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</row>
    <row r="29" spans="1:27" x14ac:dyDescent="0.3">
      <c r="A29" s="8" t="s">
        <v>69</v>
      </c>
      <c r="B29" s="3" t="s">
        <v>68</v>
      </c>
      <c r="C29" s="2">
        <v>0.75</v>
      </c>
      <c r="D29" s="2">
        <v>0</v>
      </c>
      <c r="E29" s="2">
        <v>0</v>
      </c>
      <c r="F29" s="2">
        <v>140</v>
      </c>
      <c r="G29" s="2">
        <v>105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</row>
    <row r="30" spans="1:27" x14ac:dyDescent="0.3">
      <c r="A30" s="8" t="s">
        <v>70</v>
      </c>
      <c r="B30" s="3" t="s">
        <v>52</v>
      </c>
      <c r="C30" s="2">
        <v>1.1000000000000001</v>
      </c>
      <c r="D30" s="2">
        <v>308.28188</v>
      </c>
      <c r="E30" s="2">
        <v>339.11007000000001</v>
      </c>
      <c r="F30" s="2">
        <v>192.88168999999999</v>
      </c>
      <c r="G30" s="2">
        <v>212.16986</v>
      </c>
      <c r="H30" s="2">
        <v>231.77448999999999</v>
      </c>
      <c r="I30" s="2">
        <v>254.95194000000001</v>
      </c>
      <c r="J30" s="2">
        <v>39.626710000000003</v>
      </c>
      <c r="K30" s="2">
        <v>43.589379999999998</v>
      </c>
      <c r="L30" s="2">
        <v>150.22776999999999</v>
      </c>
      <c r="M30" s="2">
        <v>165.25055</v>
      </c>
      <c r="N30" s="2">
        <v>318.21803</v>
      </c>
      <c r="O30" s="2">
        <v>350.03982999999999</v>
      </c>
      <c r="P30" s="2">
        <v>104.0463</v>
      </c>
      <c r="Q30" s="2">
        <v>114.45093</v>
      </c>
      <c r="R30" s="2">
        <v>86.210599999999999</v>
      </c>
      <c r="S30" s="2">
        <v>94.831659999999999</v>
      </c>
      <c r="T30" s="2">
        <v>0</v>
      </c>
      <c r="U30" s="2">
        <v>0</v>
      </c>
      <c r="V30" s="2">
        <v>0</v>
      </c>
      <c r="W30" s="2">
        <v>0</v>
      </c>
      <c r="X30" s="2">
        <v>28.352799999999998</v>
      </c>
      <c r="Y30" s="2">
        <v>31.188079999999999</v>
      </c>
      <c r="Z30" s="2">
        <v>0</v>
      </c>
      <c r="AA30" s="2">
        <v>0</v>
      </c>
    </row>
    <row r="31" spans="1:27" ht="28.8" x14ac:dyDescent="0.3">
      <c r="A31" s="8" t="s">
        <v>71</v>
      </c>
      <c r="B31" s="3" t="s">
        <v>72</v>
      </c>
      <c r="C31" s="2">
        <v>0.1</v>
      </c>
      <c r="D31" s="2">
        <v>63.8506</v>
      </c>
      <c r="E31" s="2">
        <v>6.3850600000000002</v>
      </c>
      <c r="F31" s="2">
        <v>793.18939999999998</v>
      </c>
      <c r="G31" s="2">
        <v>79.318939999999998</v>
      </c>
      <c r="H31" s="2">
        <v>11.824719999999999</v>
      </c>
      <c r="I31" s="2">
        <v>1.1824699999999999</v>
      </c>
      <c r="J31" s="2">
        <v>61.675280000000001</v>
      </c>
      <c r="K31" s="2">
        <v>6.1675300000000002</v>
      </c>
      <c r="L31" s="2">
        <v>71.25</v>
      </c>
      <c r="M31" s="2">
        <v>7.125</v>
      </c>
      <c r="N31" s="2">
        <v>345</v>
      </c>
      <c r="O31" s="2">
        <v>34.5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</row>
    <row r="32" spans="1:27" x14ac:dyDescent="0.3">
      <c r="A32" s="8" t="s">
        <v>73</v>
      </c>
      <c r="B32" s="3" t="s">
        <v>52</v>
      </c>
      <c r="C32" s="2">
        <v>1.6</v>
      </c>
      <c r="D32" s="2">
        <v>0</v>
      </c>
      <c r="E32" s="2">
        <v>0</v>
      </c>
      <c r="F32" s="2">
        <v>0</v>
      </c>
      <c r="G32" s="2">
        <v>0</v>
      </c>
      <c r="H32" s="2">
        <v>265.2</v>
      </c>
      <c r="I32" s="2">
        <v>424.32</v>
      </c>
      <c r="J32" s="2">
        <v>0</v>
      </c>
      <c r="K32" s="2">
        <v>0</v>
      </c>
      <c r="L32" s="2">
        <v>0</v>
      </c>
      <c r="M32" s="2">
        <v>0</v>
      </c>
      <c r="N32" s="2">
        <v>265.2</v>
      </c>
      <c r="O32" s="2">
        <v>424.32</v>
      </c>
      <c r="P32" s="2">
        <v>0</v>
      </c>
      <c r="Q32" s="2">
        <v>0</v>
      </c>
      <c r="R32" s="2">
        <v>39.21</v>
      </c>
      <c r="S32" s="2">
        <v>62.735999999999997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</row>
    <row r="33" spans="1:27" x14ac:dyDescent="0.3">
      <c r="A33" s="8" t="s">
        <v>74</v>
      </c>
      <c r="B33" s="3" t="s">
        <v>52</v>
      </c>
      <c r="C33" s="2">
        <v>0.7</v>
      </c>
      <c r="D33" s="2">
        <v>7.8360000000000003</v>
      </c>
      <c r="E33" s="2">
        <v>5.4851999999999999</v>
      </c>
      <c r="F33" s="2">
        <v>29.3367</v>
      </c>
      <c r="G33" s="2">
        <v>20.535689999999999</v>
      </c>
      <c r="H33" s="2">
        <v>3.0760000000000001</v>
      </c>
      <c r="I33" s="2">
        <v>2.1532</v>
      </c>
      <c r="J33" s="2">
        <v>18.824000000000002</v>
      </c>
      <c r="K33" s="2">
        <v>13.1768</v>
      </c>
      <c r="L33" s="2">
        <v>11.146000000000001</v>
      </c>
      <c r="M33" s="2">
        <v>7.8022</v>
      </c>
      <c r="N33" s="2">
        <v>8.8520000000000003</v>
      </c>
      <c r="O33" s="2">
        <v>6.1963999999999997</v>
      </c>
      <c r="P33" s="2">
        <v>11</v>
      </c>
      <c r="Q33" s="2">
        <v>7.7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</row>
    <row r="34" spans="1:27" x14ac:dyDescent="0.3">
      <c r="A34" s="8" t="s">
        <v>75</v>
      </c>
      <c r="B34" s="3" t="s">
        <v>76</v>
      </c>
      <c r="C34" s="2">
        <v>19</v>
      </c>
      <c r="D34" s="2">
        <v>8.0068199999999994</v>
      </c>
      <c r="E34" s="2">
        <v>152.12958</v>
      </c>
      <c r="F34" s="2">
        <v>47.080460000000002</v>
      </c>
      <c r="G34" s="2">
        <v>894.52873999999997</v>
      </c>
      <c r="H34" s="2">
        <v>8.1475299999999997</v>
      </c>
      <c r="I34" s="2">
        <v>154.80306999999999</v>
      </c>
      <c r="J34" s="2">
        <v>23.41328</v>
      </c>
      <c r="K34" s="2">
        <v>444.85232000000002</v>
      </c>
      <c r="L34" s="2">
        <v>2.9519199999999999</v>
      </c>
      <c r="M34" s="2">
        <v>56.086480000000002</v>
      </c>
      <c r="N34" s="2">
        <v>9.2118500000000001</v>
      </c>
      <c r="O34" s="2">
        <v>175.02515</v>
      </c>
      <c r="P34" s="2">
        <v>11.016870000000001</v>
      </c>
      <c r="Q34" s="2">
        <v>209.32052999999999</v>
      </c>
      <c r="R34" s="2">
        <v>4.9691400000000003</v>
      </c>
      <c r="S34" s="2">
        <v>94.413659999999993</v>
      </c>
      <c r="T34" s="2">
        <v>0.02</v>
      </c>
      <c r="U34" s="2">
        <v>0.38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</row>
    <row r="35" spans="1:27" x14ac:dyDescent="0.3">
      <c r="A35" s="8" t="s">
        <v>77</v>
      </c>
      <c r="B35" s="3" t="s">
        <v>76</v>
      </c>
      <c r="C35" s="2">
        <v>12</v>
      </c>
      <c r="D35" s="2">
        <v>10.993130000000001</v>
      </c>
      <c r="E35" s="2">
        <v>131.91756000000001</v>
      </c>
      <c r="F35" s="2">
        <v>78.193749999999994</v>
      </c>
      <c r="G35" s="2">
        <v>938.32500000000005</v>
      </c>
      <c r="H35" s="2">
        <v>154.28718000000001</v>
      </c>
      <c r="I35" s="2">
        <v>1851.44616</v>
      </c>
      <c r="J35" s="2">
        <v>143.97852</v>
      </c>
      <c r="K35" s="2">
        <v>1727.74224</v>
      </c>
      <c r="L35" s="2">
        <v>182.49911</v>
      </c>
      <c r="M35" s="2">
        <v>2189.9893200000001</v>
      </c>
      <c r="N35" s="2">
        <v>277.79136</v>
      </c>
      <c r="O35" s="2">
        <v>3333.4963200000002</v>
      </c>
      <c r="P35" s="2">
        <v>103.83568</v>
      </c>
      <c r="Q35" s="2">
        <v>1246.0281600000001</v>
      </c>
      <c r="R35" s="2">
        <v>116.0438</v>
      </c>
      <c r="S35" s="2">
        <v>1392.5255999999999</v>
      </c>
      <c r="T35" s="2">
        <v>120.14306999999999</v>
      </c>
      <c r="U35" s="2">
        <v>1441.71684</v>
      </c>
      <c r="V35" s="2">
        <v>178.24466000000001</v>
      </c>
      <c r="W35" s="2">
        <v>2138.9359199999999</v>
      </c>
      <c r="X35" s="2">
        <v>0</v>
      </c>
      <c r="Y35" s="2">
        <v>0</v>
      </c>
      <c r="Z35" s="2">
        <v>0</v>
      </c>
      <c r="AA35" s="2">
        <v>0</v>
      </c>
    </row>
    <row r="36" spans="1:27" x14ac:dyDescent="0.3">
      <c r="A36" s="8" t="s">
        <v>78</v>
      </c>
      <c r="B36" s="3" t="s">
        <v>76</v>
      </c>
      <c r="C36" s="2">
        <v>18.5</v>
      </c>
      <c r="D36" s="2">
        <v>95.512150000000005</v>
      </c>
      <c r="E36" s="2">
        <v>1766.97478</v>
      </c>
      <c r="F36" s="2">
        <v>42.692489999999999</v>
      </c>
      <c r="G36" s="2">
        <v>789.81107999999995</v>
      </c>
      <c r="H36" s="2">
        <v>118.30338</v>
      </c>
      <c r="I36" s="2">
        <v>2188.6125400000001</v>
      </c>
      <c r="J36" s="2">
        <v>41.664659999999998</v>
      </c>
      <c r="K36" s="2">
        <v>770.79620999999997</v>
      </c>
      <c r="L36" s="2">
        <v>43.052210000000002</v>
      </c>
      <c r="M36" s="2">
        <v>796.46590000000003</v>
      </c>
      <c r="N36" s="2">
        <v>44.696379999999998</v>
      </c>
      <c r="O36" s="2">
        <v>826.88304000000005</v>
      </c>
      <c r="P36" s="2">
        <v>37.288739999999997</v>
      </c>
      <c r="Q36" s="2">
        <v>689.84169999999995</v>
      </c>
      <c r="R36" s="2">
        <v>101.97790000000001</v>
      </c>
      <c r="S36" s="2">
        <v>1886.5911599999999</v>
      </c>
      <c r="T36" s="2">
        <v>31.476870000000002</v>
      </c>
      <c r="U36" s="2">
        <v>582.32209999999998</v>
      </c>
      <c r="V36" s="2">
        <v>1.6093</v>
      </c>
      <c r="W36" s="2">
        <v>29.77205</v>
      </c>
      <c r="X36" s="2">
        <v>31.7379</v>
      </c>
      <c r="Y36" s="2">
        <v>587.15115000000003</v>
      </c>
      <c r="Z36" s="2">
        <v>2.7241</v>
      </c>
      <c r="AA36" s="2">
        <v>50.395850000000003</v>
      </c>
    </row>
    <row r="37" spans="1:27" x14ac:dyDescent="0.3">
      <c r="A37" s="8" t="s">
        <v>79</v>
      </c>
      <c r="B37" s="3" t="s">
        <v>80</v>
      </c>
      <c r="C37" s="2">
        <v>102</v>
      </c>
      <c r="D37" s="2">
        <v>0</v>
      </c>
      <c r="E37" s="2">
        <v>0</v>
      </c>
      <c r="F37" s="2">
        <v>0.35594999999999999</v>
      </c>
      <c r="G37" s="2">
        <v>36.306899999999999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</row>
    <row r="38" spans="1:27" x14ac:dyDescent="0.3">
      <c r="A38" s="8" t="s">
        <v>81</v>
      </c>
      <c r="B38" s="3" t="s">
        <v>63</v>
      </c>
      <c r="C38" s="2">
        <v>0.9</v>
      </c>
      <c r="D38" s="2">
        <v>0</v>
      </c>
      <c r="E38" s="2">
        <v>0</v>
      </c>
      <c r="F38" s="2">
        <v>279.45</v>
      </c>
      <c r="G38" s="2">
        <v>251.505</v>
      </c>
      <c r="H38" s="2">
        <v>255.15</v>
      </c>
      <c r="I38" s="2">
        <v>229.63499999999999</v>
      </c>
      <c r="J38" s="2">
        <v>255.15</v>
      </c>
      <c r="K38" s="2">
        <v>229.63499999999999</v>
      </c>
      <c r="L38" s="2">
        <v>267.3</v>
      </c>
      <c r="M38" s="2">
        <v>240.57</v>
      </c>
      <c r="N38" s="2">
        <v>279.45</v>
      </c>
      <c r="O38" s="2">
        <v>251.505</v>
      </c>
      <c r="P38" s="2">
        <v>243</v>
      </c>
      <c r="Q38" s="2">
        <v>218.7</v>
      </c>
      <c r="R38" s="2">
        <v>421.37506000000002</v>
      </c>
      <c r="S38" s="2">
        <v>379.23755</v>
      </c>
      <c r="T38" s="2">
        <v>202.32494</v>
      </c>
      <c r="U38" s="2">
        <v>182.09245000000001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</row>
    <row r="39" spans="1:27" x14ac:dyDescent="0.3">
      <c r="A39" s="8" t="s">
        <v>82</v>
      </c>
      <c r="B39" s="3" t="s">
        <v>83</v>
      </c>
      <c r="C39" s="2">
        <v>1.85</v>
      </c>
      <c r="D39" s="2">
        <v>0</v>
      </c>
      <c r="E39" s="2">
        <v>0</v>
      </c>
      <c r="F39" s="2">
        <v>43.125</v>
      </c>
      <c r="G39" s="2">
        <v>79.78125</v>
      </c>
      <c r="H39" s="2">
        <v>39.375</v>
      </c>
      <c r="I39" s="2">
        <v>72.84375</v>
      </c>
      <c r="J39" s="2">
        <v>39.375</v>
      </c>
      <c r="K39" s="2">
        <v>72.84375</v>
      </c>
      <c r="L39" s="2">
        <v>41.25</v>
      </c>
      <c r="M39" s="2">
        <v>76.3125</v>
      </c>
      <c r="N39" s="2">
        <v>43.125</v>
      </c>
      <c r="O39" s="2">
        <v>79.78125</v>
      </c>
      <c r="P39" s="2">
        <v>37.5</v>
      </c>
      <c r="Q39" s="2">
        <v>69.375</v>
      </c>
      <c r="R39" s="2">
        <v>65.027019999999993</v>
      </c>
      <c r="S39" s="2">
        <v>120.29998999999999</v>
      </c>
      <c r="T39" s="2">
        <v>31.22298</v>
      </c>
      <c r="U39" s="2">
        <v>57.762509999999999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</row>
    <row r="40" spans="1:27" ht="28.8" x14ac:dyDescent="0.3">
      <c r="A40" s="8" t="s">
        <v>84</v>
      </c>
      <c r="B40" s="3" t="s">
        <v>39</v>
      </c>
      <c r="C40" s="2">
        <v>14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6</v>
      </c>
      <c r="K40" s="2">
        <v>84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3</v>
      </c>
      <c r="S40" s="2">
        <v>42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</row>
    <row r="41" spans="1:27" ht="28.8" x14ac:dyDescent="0.3">
      <c r="A41" s="8" t="s">
        <v>85</v>
      </c>
      <c r="B41" s="3" t="s">
        <v>39</v>
      </c>
      <c r="C41" s="2">
        <v>2.25</v>
      </c>
      <c r="D41" s="2">
        <v>0</v>
      </c>
      <c r="E41" s="2">
        <v>0</v>
      </c>
      <c r="F41" s="2">
        <v>0</v>
      </c>
      <c r="G41" s="2">
        <v>0</v>
      </c>
      <c r="H41" s="2">
        <v>4</v>
      </c>
      <c r="I41" s="2">
        <v>9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2</v>
      </c>
      <c r="S41" s="2">
        <v>4.5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</row>
    <row r="42" spans="1:27" x14ac:dyDescent="0.3">
      <c r="A42" s="8" t="s">
        <v>86</v>
      </c>
      <c r="B42" s="3" t="s">
        <v>39</v>
      </c>
      <c r="C42" s="2">
        <v>0.25</v>
      </c>
      <c r="D42" s="2">
        <v>0</v>
      </c>
      <c r="E42" s="2">
        <v>0</v>
      </c>
      <c r="F42" s="2">
        <v>315</v>
      </c>
      <c r="G42" s="2">
        <v>78.75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</row>
    <row r="43" spans="1:27" ht="28.8" x14ac:dyDescent="0.3">
      <c r="A43" s="8" t="s">
        <v>87</v>
      </c>
      <c r="B43" s="3" t="s">
        <v>39</v>
      </c>
      <c r="C43" s="2">
        <v>4.58</v>
      </c>
      <c r="D43" s="2">
        <v>0</v>
      </c>
      <c r="E43" s="2">
        <v>0</v>
      </c>
      <c r="F43" s="2">
        <v>0</v>
      </c>
      <c r="G43" s="2">
        <v>0</v>
      </c>
      <c r="H43" s="2">
        <v>4</v>
      </c>
      <c r="I43" s="2">
        <v>18.32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2</v>
      </c>
      <c r="S43" s="2">
        <v>9.16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</row>
    <row r="44" spans="1:27" x14ac:dyDescent="0.3">
      <c r="A44" s="8" t="s">
        <v>88</v>
      </c>
      <c r="B44" s="3" t="s">
        <v>39</v>
      </c>
      <c r="C44" s="2">
        <v>0.48</v>
      </c>
      <c r="D44" s="2">
        <v>1424.13968</v>
      </c>
      <c r="E44" s="2">
        <v>683.58704999999998</v>
      </c>
      <c r="F44" s="2">
        <v>2081.1803199999999</v>
      </c>
      <c r="G44" s="2">
        <v>998.96654999999998</v>
      </c>
      <c r="H44" s="2">
        <v>0</v>
      </c>
      <c r="I44" s="2">
        <v>0</v>
      </c>
      <c r="J44" s="2">
        <v>247.86</v>
      </c>
      <c r="K44" s="2">
        <v>118.97280000000001</v>
      </c>
      <c r="L44" s="2">
        <v>0</v>
      </c>
      <c r="M44" s="2">
        <v>0</v>
      </c>
      <c r="N44" s="2">
        <v>247.86</v>
      </c>
      <c r="O44" s="2">
        <v>118.97280000000001</v>
      </c>
      <c r="P44" s="2">
        <v>0</v>
      </c>
      <c r="Q44" s="2">
        <v>0</v>
      </c>
      <c r="R44" s="2">
        <v>91.08</v>
      </c>
      <c r="S44" s="2">
        <v>43.718400000000003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</row>
    <row r="45" spans="1:27" x14ac:dyDescent="0.3">
      <c r="A45" s="8" t="s">
        <v>89</v>
      </c>
      <c r="B45" s="3" t="s">
        <v>39</v>
      </c>
      <c r="C45" s="2">
        <v>23.5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1</v>
      </c>
      <c r="M45" s="2">
        <v>23.5</v>
      </c>
      <c r="N45" s="2">
        <v>0</v>
      </c>
      <c r="O45" s="2">
        <v>0</v>
      </c>
      <c r="P45" s="2">
        <v>1</v>
      </c>
      <c r="Q45" s="2">
        <v>23.5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</row>
    <row r="46" spans="1:27" x14ac:dyDescent="0.3">
      <c r="A46" s="8" t="s">
        <v>90</v>
      </c>
      <c r="B46" s="3" t="s">
        <v>54</v>
      </c>
      <c r="C46" s="2">
        <v>392.11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2</v>
      </c>
      <c r="U46" s="2">
        <v>784.22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</row>
    <row r="47" spans="1:27" x14ac:dyDescent="0.3">
      <c r="A47" s="8" t="s">
        <v>91</v>
      </c>
      <c r="B47" s="3" t="s">
        <v>39</v>
      </c>
      <c r="C47" s="2">
        <v>0.75</v>
      </c>
      <c r="D47" s="2">
        <v>0</v>
      </c>
      <c r="E47" s="2">
        <v>0</v>
      </c>
      <c r="F47" s="2">
        <v>14</v>
      </c>
      <c r="G47" s="2">
        <v>10.5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</row>
    <row r="48" spans="1:27" x14ac:dyDescent="0.3">
      <c r="A48" s="8" t="s">
        <v>92</v>
      </c>
      <c r="B48" s="3" t="s">
        <v>39</v>
      </c>
      <c r="C48" s="2">
        <v>4.7</v>
      </c>
      <c r="D48" s="2">
        <v>0</v>
      </c>
      <c r="E48" s="2">
        <v>0</v>
      </c>
      <c r="F48" s="2">
        <v>4</v>
      </c>
      <c r="G48" s="2">
        <v>18.8</v>
      </c>
      <c r="H48" s="2">
        <v>2.86598</v>
      </c>
      <c r="I48" s="2">
        <v>13.47011</v>
      </c>
      <c r="J48" s="2">
        <v>1.13402</v>
      </c>
      <c r="K48" s="2">
        <v>5.3298899999999998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</row>
    <row r="49" spans="1:27" x14ac:dyDescent="0.3">
      <c r="A49" s="8" t="s">
        <v>93</v>
      </c>
      <c r="B49" s="3" t="s">
        <v>39</v>
      </c>
      <c r="C49" s="2">
        <v>14</v>
      </c>
      <c r="D49" s="2">
        <v>0</v>
      </c>
      <c r="E49" s="2">
        <v>0</v>
      </c>
      <c r="F49" s="2">
        <v>0</v>
      </c>
      <c r="G49" s="2">
        <v>0</v>
      </c>
      <c r="H49" s="2">
        <v>1</v>
      </c>
      <c r="I49" s="2">
        <v>14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1</v>
      </c>
      <c r="S49" s="2">
        <v>14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</row>
    <row r="50" spans="1:27" x14ac:dyDescent="0.3">
      <c r="A50" s="8" t="s">
        <v>94</v>
      </c>
      <c r="B50" s="3" t="s">
        <v>39</v>
      </c>
      <c r="C50" s="2">
        <v>13</v>
      </c>
      <c r="D50" s="2">
        <v>0</v>
      </c>
      <c r="E50" s="2">
        <v>0</v>
      </c>
      <c r="F50" s="2">
        <v>0</v>
      </c>
      <c r="G50" s="2">
        <v>0</v>
      </c>
      <c r="H50" s="2">
        <v>1</v>
      </c>
      <c r="I50" s="2">
        <v>13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1</v>
      </c>
      <c r="S50" s="2">
        <v>13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</row>
    <row r="51" spans="1:27" x14ac:dyDescent="0.3">
      <c r="A51" s="8" t="s">
        <v>95</v>
      </c>
      <c r="B51" s="3" t="s">
        <v>39</v>
      </c>
      <c r="C51" s="2">
        <v>3.8</v>
      </c>
      <c r="D51" s="2">
        <v>0</v>
      </c>
      <c r="E51" s="2">
        <v>0</v>
      </c>
      <c r="F51" s="2">
        <v>0</v>
      </c>
      <c r="G51" s="2">
        <v>0</v>
      </c>
      <c r="H51" s="2">
        <v>1.7777799999999999</v>
      </c>
      <c r="I51" s="2">
        <v>6.75556</v>
      </c>
      <c r="J51" s="2">
        <v>2.2222200000000001</v>
      </c>
      <c r="K51" s="2">
        <v>8.4444400000000002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2</v>
      </c>
      <c r="S51" s="2">
        <v>7.6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</row>
    <row r="52" spans="1:27" x14ac:dyDescent="0.3">
      <c r="A52" s="8" t="s">
        <v>96</v>
      </c>
      <c r="B52" s="3" t="s">
        <v>39</v>
      </c>
      <c r="C52" s="2">
        <v>5.5</v>
      </c>
      <c r="D52" s="2">
        <v>0</v>
      </c>
      <c r="E52" s="2">
        <v>0</v>
      </c>
      <c r="F52" s="2">
        <v>0</v>
      </c>
      <c r="G52" s="2">
        <v>0</v>
      </c>
      <c r="H52" s="2">
        <v>1.7777799999999999</v>
      </c>
      <c r="I52" s="2">
        <v>9.7777899999999995</v>
      </c>
      <c r="J52" s="2">
        <v>6.2222200000000001</v>
      </c>
      <c r="K52" s="2">
        <v>34.222209999999997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2</v>
      </c>
      <c r="S52" s="2">
        <v>11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</row>
    <row r="53" spans="1:27" x14ac:dyDescent="0.3">
      <c r="A53" s="8" t="s">
        <v>97</v>
      </c>
      <c r="B53" s="3" t="s">
        <v>39</v>
      </c>
      <c r="C53" s="2">
        <v>9.1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3</v>
      </c>
      <c r="K53" s="2">
        <v>27.3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</row>
    <row r="54" spans="1:27" x14ac:dyDescent="0.3">
      <c r="A54" s="8" t="s">
        <v>98</v>
      </c>
      <c r="B54" s="3" t="s">
        <v>39</v>
      </c>
      <c r="C54" s="2">
        <v>2.1</v>
      </c>
      <c r="D54" s="2">
        <v>0</v>
      </c>
      <c r="E54" s="2">
        <v>0</v>
      </c>
      <c r="F54" s="2">
        <v>4</v>
      </c>
      <c r="G54" s="2">
        <v>8.4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</row>
    <row r="55" spans="1:27" x14ac:dyDescent="0.3">
      <c r="A55" s="8" t="s">
        <v>99</v>
      </c>
      <c r="B55" s="3" t="s">
        <v>100</v>
      </c>
      <c r="C55" s="2">
        <v>4.0999999999999996</v>
      </c>
      <c r="D55" s="2">
        <v>0</v>
      </c>
      <c r="E55" s="2">
        <v>0</v>
      </c>
      <c r="F55" s="2">
        <v>45</v>
      </c>
      <c r="G55" s="2">
        <v>184.5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</row>
    <row r="56" spans="1:27" x14ac:dyDescent="0.3">
      <c r="A56" s="8" t="s">
        <v>101</v>
      </c>
      <c r="B56" s="3" t="s">
        <v>68</v>
      </c>
      <c r="C56" s="2">
        <v>3.8</v>
      </c>
      <c r="D56" s="2">
        <v>0</v>
      </c>
      <c r="E56" s="2">
        <v>0</v>
      </c>
      <c r="F56" s="2">
        <v>36.6</v>
      </c>
      <c r="G56" s="2">
        <v>139.08000000000001</v>
      </c>
      <c r="H56" s="2">
        <v>0</v>
      </c>
      <c r="I56" s="2">
        <v>0</v>
      </c>
      <c r="J56" s="2">
        <v>0</v>
      </c>
      <c r="K56" s="2">
        <v>0</v>
      </c>
      <c r="L56" s="2">
        <v>24</v>
      </c>
      <c r="M56" s="2">
        <v>91.2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</row>
    <row r="57" spans="1:27" ht="28.8" x14ac:dyDescent="0.3">
      <c r="A57" s="8" t="s">
        <v>102</v>
      </c>
      <c r="B57" s="3" t="s">
        <v>72</v>
      </c>
      <c r="C57" s="2">
        <v>0.8</v>
      </c>
      <c r="D57" s="2">
        <v>0</v>
      </c>
      <c r="E57" s="2">
        <v>0</v>
      </c>
      <c r="F57" s="2">
        <v>0</v>
      </c>
      <c r="G57" s="2">
        <v>0</v>
      </c>
      <c r="H57" s="2">
        <v>100</v>
      </c>
      <c r="I57" s="2">
        <v>80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50</v>
      </c>
      <c r="S57" s="2">
        <v>40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</row>
    <row r="58" spans="1:27" x14ac:dyDescent="0.3">
      <c r="A58" s="8" t="s">
        <v>103</v>
      </c>
      <c r="B58" s="3" t="s">
        <v>39</v>
      </c>
      <c r="C58" s="2">
        <v>1.4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4</v>
      </c>
      <c r="K58" s="2">
        <v>5.6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</row>
    <row r="59" spans="1:27" x14ac:dyDescent="0.3">
      <c r="A59" s="8" t="s">
        <v>104</v>
      </c>
      <c r="B59" s="3" t="s">
        <v>68</v>
      </c>
      <c r="C59" s="2">
        <v>0.26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15</v>
      </c>
      <c r="M59" s="2">
        <v>3.9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</row>
    <row r="60" spans="1:27" x14ac:dyDescent="0.3">
      <c r="A60" s="8" t="s">
        <v>105</v>
      </c>
      <c r="B60" s="3" t="s">
        <v>72</v>
      </c>
      <c r="C60" s="2">
        <v>0.25</v>
      </c>
      <c r="D60" s="2">
        <v>632.18093999999996</v>
      </c>
      <c r="E60" s="2">
        <v>158.04524000000001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</row>
    <row r="61" spans="1:27" x14ac:dyDescent="0.3">
      <c r="A61" s="8" t="s">
        <v>106</v>
      </c>
      <c r="B61" s="3" t="s">
        <v>72</v>
      </c>
      <c r="C61" s="2">
        <v>0.81</v>
      </c>
      <c r="D61" s="2">
        <v>0</v>
      </c>
      <c r="E61" s="2">
        <v>0</v>
      </c>
      <c r="F61" s="2">
        <v>1</v>
      </c>
      <c r="G61" s="2">
        <v>0.81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</row>
    <row r="62" spans="1:27" x14ac:dyDescent="0.3">
      <c r="A62" s="8" t="s">
        <v>107</v>
      </c>
      <c r="B62" s="3" t="s">
        <v>54</v>
      </c>
      <c r="C62" s="2">
        <v>25.82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28</v>
      </c>
      <c r="U62" s="2">
        <v>722.96</v>
      </c>
      <c r="V62" s="2">
        <v>12</v>
      </c>
      <c r="W62" s="2">
        <v>309.83999999999997</v>
      </c>
      <c r="X62" s="2">
        <v>3</v>
      </c>
      <c r="Y62" s="2">
        <v>77.459999999999994</v>
      </c>
      <c r="Z62" s="2">
        <v>0</v>
      </c>
      <c r="AA62" s="2">
        <v>0</v>
      </c>
    </row>
    <row r="63" spans="1:27" x14ac:dyDescent="0.3">
      <c r="A63" s="8" t="s">
        <v>108</v>
      </c>
      <c r="B63" s="3" t="s">
        <v>39</v>
      </c>
      <c r="C63" s="2">
        <v>5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8</v>
      </c>
      <c r="K63" s="2">
        <v>40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1</v>
      </c>
      <c r="S63" s="2">
        <v>5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</row>
    <row r="64" spans="1:27" x14ac:dyDescent="0.3">
      <c r="A64" s="8" t="s">
        <v>109</v>
      </c>
      <c r="B64" s="3" t="s">
        <v>39</v>
      </c>
      <c r="C64" s="2">
        <v>0.45</v>
      </c>
      <c r="D64" s="2">
        <v>0</v>
      </c>
      <c r="E64" s="2">
        <v>0</v>
      </c>
      <c r="F64" s="2">
        <v>14</v>
      </c>
      <c r="G64" s="2">
        <v>6.3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</row>
    <row r="65" spans="1:27" x14ac:dyDescent="0.3">
      <c r="A65" s="8" t="s">
        <v>110</v>
      </c>
      <c r="B65" s="3" t="s">
        <v>39</v>
      </c>
      <c r="C65" s="2">
        <v>1</v>
      </c>
      <c r="D65" s="2">
        <v>0</v>
      </c>
      <c r="E65" s="2">
        <v>0</v>
      </c>
      <c r="F65" s="2">
        <v>20</v>
      </c>
      <c r="G65" s="2">
        <v>20</v>
      </c>
      <c r="H65" s="2">
        <v>0</v>
      </c>
      <c r="I65" s="2">
        <v>0</v>
      </c>
      <c r="J65" s="2">
        <v>19</v>
      </c>
      <c r="K65" s="2">
        <v>19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2</v>
      </c>
      <c r="S65" s="2">
        <v>2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</row>
    <row r="66" spans="1:27" x14ac:dyDescent="0.3">
      <c r="A66" s="8" t="s">
        <v>111</v>
      </c>
      <c r="B66" s="3" t="s">
        <v>72</v>
      </c>
      <c r="C66" s="2">
        <v>1.4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6</v>
      </c>
      <c r="K66" s="2">
        <v>8.4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</row>
    <row r="67" spans="1:27" x14ac:dyDescent="0.3">
      <c r="A67" s="8" t="s">
        <v>112</v>
      </c>
      <c r="B67" s="3" t="s">
        <v>39</v>
      </c>
      <c r="C67" s="2">
        <v>13.5</v>
      </c>
      <c r="D67" s="2">
        <v>0</v>
      </c>
      <c r="E67" s="2">
        <v>0</v>
      </c>
      <c r="F67" s="2">
        <v>1</v>
      </c>
      <c r="G67" s="2">
        <v>13.5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</row>
    <row r="68" spans="1:27" x14ac:dyDescent="0.3">
      <c r="A68" s="8" t="s">
        <v>113</v>
      </c>
      <c r="B68" s="3" t="s">
        <v>52</v>
      </c>
      <c r="C68" s="2">
        <v>0.1</v>
      </c>
      <c r="D68" s="2">
        <v>0</v>
      </c>
      <c r="E68" s="2">
        <v>0</v>
      </c>
      <c r="F68" s="2">
        <v>104.14809</v>
      </c>
      <c r="G68" s="2">
        <v>10.414809999999999</v>
      </c>
      <c r="H68" s="2">
        <v>458.28440999999998</v>
      </c>
      <c r="I68" s="2">
        <v>45.828440000000001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</row>
    <row r="69" spans="1:27" x14ac:dyDescent="0.3">
      <c r="A69" s="8" t="s">
        <v>114</v>
      </c>
      <c r="B69" s="3" t="s">
        <v>52</v>
      </c>
      <c r="C69" s="2">
        <v>0.16</v>
      </c>
      <c r="D69" s="2">
        <v>49511.131959999999</v>
      </c>
      <c r="E69" s="2">
        <v>7921.7811199999996</v>
      </c>
      <c r="F69" s="2">
        <v>31599.39759</v>
      </c>
      <c r="G69" s="2">
        <v>5055.90362</v>
      </c>
      <c r="H69" s="2">
        <v>13385.672850000001</v>
      </c>
      <c r="I69" s="2">
        <v>2141.70766</v>
      </c>
      <c r="J69" s="2">
        <v>23025.343769999999</v>
      </c>
      <c r="K69" s="2">
        <v>3684.0549999999998</v>
      </c>
      <c r="L69" s="2">
        <v>19349.510409999999</v>
      </c>
      <c r="M69" s="2">
        <v>3095.9216700000002</v>
      </c>
      <c r="N69" s="2">
        <v>20531.11076</v>
      </c>
      <c r="O69" s="2">
        <v>3284.9777199999999</v>
      </c>
      <c r="P69" s="2">
        <v>19172.97697</v>
      </c>
      <c r="Q69" s="2">
        <v>3067.67632</v>
      </c>
      <c r="R69" s="2">
        <v>41510.425539999997</v>
      </c>
      <c r="S69" s="2">
        <v>6641.6680900000001</v>
      </c>
      <c r="T69" s="2">
        <v>12570.55407</v>
      </c>
      <c r="U69" s="2">
        <v>2011.28865</v>
      </c>
      <c r="V69" s="2">
        <v>786.64940999999999</v>
      </c>
      <c r="W69" s="2">
        <v>125.86391</v>
      </c>
      <c r="X69" s="2">
        <v>11996.677449999999</v>
      </c>
      <c r="Y69" s="2">
        <v>1919.46839</v>
      </c>
      <c r="Z69" s="2">
        <v>1267.72255</v>
      </c>
      <c r="AA69" s="2">
        <v>202.83561</v>
      </c>
    </row>
    <row r="70" spans="1:27" x14ac:dyDescent="0.3">
      <c r="A70" s="8" t="s">
        <v>115</v>
      </c>
      <c r="B70" s="3" t="s">
        <v>52</v>
      </c>
      <c r="C70" s="2">
        <v>0.34</v>
      </c>
      <c r="D70" s="2">
        <v>0</v>
      </c>
      <c r="E70" s="2">
        <v>0</v>
      </c>
      <c r="F70" s="2">
        <v>13.570180000000001</v>
      </c>
      <c r="G70" s="2">
        <v>4.6138599999999999</v>
      </c>
      <c r="H70" s="2">
        <v>60.74982</v>
      </c>
      <c r="I70" s="2">
        <v>20.65494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</row>
    <row r="71" spans="1:27" x14ac:dyDescent="0.3">
      <c r="A71" s="8" t="s">
        <v>116</v>
      </c>
      <c r="B71" s="3" t="s">
        <v>117</v>
      </c>
      <c r="C71" s="2">
        <v>9.5</v>
      </c>
      <c r="D71" s="2">
        <v>0</v>
      </c>
      <c r="E71" s="2">
        <v>0</v>
      </c>
      <c r="F71" s="2">
        <v>17.30198</v>
      </c>
      <c r="G71" s="2">
        <v>164.36881</v>
      </c>
      <c r="H71" s="2">
        <v>77.456019999999995</v>
      </c>
      <c r="I71" s="2">
        <v>735.83218999999997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</row>
    <row r="72" spans="1:27" x14ac:dyDescent="0.3">
      <c r="A72" s="8" t="s">
        <v>118</v>
      </c>
      <c r="B72" s="3" t="s">
        <v>39</v>
      </c>
      <c r="C72" s="2">
        <v>25.01</v>
      </c>
      <c r="D72" s="2">
        <v>0</v>
      </c>
      <c r="E72" s="2">
        <v>0</v>
      </c>
      <c r="F72" s="2">
        <v>0</v>
      </c>
      <c r="G72" s="2">
        <v>0</v>
      </c>
      <c r="H72" s="2">
        <v>1</v>
      </c>
      <c r="I72" s="2">
        <v>25.01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</row>
    <row r="73" spans="1:27" x14ac:dyDescent="0.3">
      <c r="A73" s="8" t="s">
        <v>119</v>
      </c>
      <c r="B73" s="3" t="s">
        <v>54</v>
      </c>
      <c r="C73" s="2">
        <v>22.01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1</v>
      </c>
      <c r="M73" s="2">
        <v>22.01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</row>
    <row r="74" spans="1:27" x14ac:dyDescent="0.3">
      <c r="A74" s="8" t="s">
        <v>120</v>
      </c>
      <c r="B74" s="3" t="s">
        <v>54</v>
      </c>
      <c r="C74" s="2">
        <v>196.67</v>
      </c>
      <c r="D74" s="2">
        <v>4</v>
      </c>
      <c r="E74" s="2">
        <v>786.68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</row>
    <row r="75" spans="1:27" x14ac:dyDescent="0.3">
      <c r="A75" s="8" t="s">
        <v>121</v>
      </c>
      <c r="B75" s="3" t="s">
        <v>39</v>
      </c>
      <c r="C75" s="2">
        <v>0.55000000000000004</v>
      </c>
      <c r="D75" s="2">
        <v>0</v>
      </c>
      <c r="E75" s="2">
        <v>0</v>
      </c>
      <c r="F75" s="2">
        <v>0.84</v>
      </c>
      <c r="G75" s="2">
        <v>0.46200000000000002</v>
      </c>
      <c r="H75" s="2">
        <v>0</v>
      </c>
      <c r="I75" s="2">
        <v>0</v>
      </c>
      <c r="J75" s="2">
        <v>9.5</v>
      </c>
      <c r="K75" s="2">
        <v>5.2249999999999996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1</v>
      </c>
      <c r="S75" s="2">
        <v>0.55000000000000004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</row>
    <row r="76" spans="1:27" ht="28.8" x14ac:dyDescent="0.3">
      <c r="A76" s="8" t="s">
        <v>122</v>
      </c>
      <c r="B76" s="3" t="s">
        <v>72</v>
      </c>
      <c r="C76" s="2">
        <v>0.12</v>
      </c>
      <c r="D76" s="2">
        <v>0</v>
      </c>
      <c r="E76" s="2">
        <v>0</v>
      </c>
      <c r="F76" s="2">
        <v>0</v>
      </c>
      <c r="G76" s="2">
        <v>0</v>
      </c>
      <c r="H76" s="2">
        <v>490</v>
      </c>
      <c r="I76" s="2">
        <v>58.8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</row>
    <row r="77" spans="1:27" x14ac:dyDescent="0.3">
      <c r="A77" s="8" t="s">
        <v>123</v>
      </c>
      <c r="B77" s="3" t="s">
        <v>124</v>
      </c>
      <c r="C77" s="2">
        <v>0.5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8.4049999999999994</v>
      </c>
      <c r="K77" s="2">
        <v>4.2024999999999997</v>
      </c>
      <c r="L77" s="2">
        <v>2.5</v>
      </c>
      <c r="M77" s="2">
        <v>1.25</v>
      </c>
      <c r="N77" s="2">
        <v>12.68</v>
      </c>
      <c r="O77" s="2">
        <v>6.34</v>
      </c>
      <c r="P77" s="2">
        <v>6</v>
      </c>
      <c r="Q77" s="2">
        <v>3</v>
      </c>
      <c r="R77" s="2">
        <v>0</v>
      </c>
      <c r="S77" s="2">
        <v>0</v>
      </c>
      <c r="T77" s="2">
        <v>1</v>
      </c>
      <c r="U77" s="2">
        <v>0.5</v>
      </c>
      <c r="V77" s="2">
        <v>0</v>
      </c>
      <c r="W77" s="2">
        <v>0</v>
      </c>
      <c r="X77" s="2">
        <v>0.3</v>
      </c>
      <c r="Y77" s="2">
        <v>0.15</v>
      </c>
      <c r="Z77" s="2">
        <v>0</v>
      </c>
      <c r="AA77" s="2">
        <v>0</v>
      </c>
    </row>
    <row r="78" spans="1:27" x14ac:dyDescent="0.3">
      <c r="A78" s="8" t="s">
        <v>125</v>
      </c>
      <c r="B78" s="3" t="s">
        <v>124</v>
      </c>
      <c r="C78" s="2">
        <v>1.4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1.2</v>
      </c>
      <c r="K78" s="2">
        <v>1.68</v>
      </c>
      <c r="L78" s="2">
        <v>9.9499999999999993</v>
      </c>
      <c r="M78" s="2">
        <v>13.93</v>
      </c>
      <c r="N78" s="2">
        <v>4.72</v>
      </c>
      <c r="O78" s="2">
        <v>6.6079999999999997</v>
      </c>
      <c r="P78" s="2">
        <v>0</v>
      </c>
      <c r="Q78" s="2">
        <v>0</v>
      </c>
      <c r="R78" s="2">
        <v>3.11</v>
      </c>
      <c r="S78" s="2">
        <v>4.3540000000000001</v>
      </c>
      <c r="T78" s="2">
        <v>0</v>
      </c>
      <c r="U78" s="2">
        <v>0</v>
      </c>
      <c r="V78" s="2">
        <v>1.6</v>
      </c>
      <c r="W78" s="2">
        <v>2.2400000000000002</v>
      </c>
      <c r="X78" s="2">
        <v>1</v>
      </c>
      <c r="Y78" s="2">
        <v>1.4</v>
      </c>
      <c r="Z78" s="2">
        <v>0</v>
      </c>
      <c r="AA78" s="2">
        <v>0</v>
      </c>
    </row>
    <row r="79" spans="1:27" x14ac:dyDescent="0.3">
      <c r="A79" s="8" t="s">
        <v>126</v>
      </c>
      <c r="B79" s="3" t="s">
        <v>127</v>
      </c>
      <c r="C79" s="2">
        <v>9.34</v>
      </c>
      <c r="D79" s="2">
        <v>4.4392500000000004</v>
      </c>
      <c r="E79" s="2">
        <v>41.462600000000002</v>
      </c>
      <c r="F79" s="2">
        <v>5.3738299999999999</v>
      </c>
      <c r="G79" s="2">
        <v>50.191569999999999</v>
      </c>
      <c r="H79" s="2">
        <v>4.9065399999999997</v>
      </c>
      <c r="I79" s="2">
        <v>45.827080000000002</v>
      </c>
      <c r="J79" s="2">
        <v>4.9065399999999997</v>
      </c>
      <c r="K79" s="2">
        <v>45.827080000000002</v>
      </c>
      <c r="L79" s="2">
        <v>5.1401899999999996</v>
      </c>
      <c r="M79" s="2">
        <v>48.009369999999997</v>
      </c>
      <c r="N79" s="2">
        <v>5.3738299999999999</v>
      </c>
      <c r="O79" s="2">
        <v>50.191569999999999</v>
      </c>
      <c r="P79" s="2">
        <v>4.6729000000000003</v>
      </c>
      <c r="Q79" s="2">
        <v>43.644889999999997</v>
      </c>
      <c r="R79" s="2">
        <v>5.3738299999999999</v>
      </c>
      <c r="S79" s="2">
        <v>50.191569999999999</v>
      </c>
      <c r="T79" s="2">
        <v>5.1401899999999996</v>
      </c>
      <c r="U79" s="2">
        <v>48.009369999999997</v>
      </c>
      <c r="V79" s="2">
        <v>4.6729000000000003</v>
      </c>
      <c r="W79" s="2">
        <v>43.644889999999997</v>
      </c>
      <c r="X79" s="2">
        <v>0</v>
      </c>
      <c r="Y79" s="2">
        <v>0</v>
      </c>
      <c r="Z79" s="2">
        <v>0</v>
      </c>
      <c r="AA79" s="2">
        <v>0</v>
      </c>
    </row>
    <row r="80" spans="1:27" x14ac:dyDescent="0.3">
      <c r="A80" s="8" t="s">
        <v>128</v>
      </c>
      <c r="B80" s="3" t="s">
        <v>52</v>
      </c>
      <c r="C80" s="2">
        <v>1.1499999999999999</v>
      </c>
      <c r="D80" s="2">
        <v>5.0015999999999998</v>
      </c>
      <c r="E80" s="2">
        <v>5.7518399999999996</v>
      </c>
      <c r="F80" s="2">
        <v>18.10202</v>
      </c>
      <c r="G80" s="2">
        <v>20.817319999999999</v>
      </c>
      <c r="H80" s="2">
        <v>95.109719999999996</v>
      </c>
      <c r="I80" s="2">
        <v>109.37618000000001</v>
      </c>
      <c r="J80" s="2">
        <v>20.970279999999999</v>
      </c>
      <c r="K80" s="2">
        <v>24.115819999999999</v>
      </c>
      <c r="L80" s="2">
        <v>6.6875999999999998</v>
      </c>
      <c r="M80" s="2">
        <v>7.6907399999999999</v>
      </c>
      <c r="N80" s="2">
        <v>108.7512</v>
      </c>
      <c r="O80" s="2">
        <v>125.06388</v>
      </c>
      <c r="P80" s="2">
        <v>6.6</v>
      </c>
      <c r="Q80" s="2">
        <v>7.59</v>
      </c>
      <c r="R80" s="2">
        <v>15.584</v>
      </c>
      <c r="S80" s="2">
        <v>17.921600000000002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</row>
    <row r="81" spans="1:27" x14ac:dyDescent="0.3">
      <c r="A81" s="8" t="s">
        <v>129</v>
      </c>
      <c r="B81" s="3" t="s">
        <v>52</v>
      </c>
      <c r="C81" s="2">
        <v>1.18</v>
      </c>
      <c r="D81" s="2">
        <v>147.24078</v>
      </c>
      <c r="E81" s="2">
        <v>173.74412000000001</v>
      </c>
      <c r="F81" s="2">
        <v>0.26868999999999998</v>
      </c>
      <c r="G81" s="2">
        <v>0.31705</v>
      </c>
      <c r="H81" s="2">
        <v>0.24532999999999999</v>
      </c>
      <c r="I81" s="2">
        <v>0.28949000000000003</v>
      </c>
      <c r="J81" s="2">
        <v>0.24532999999999999</v>
      </c>
      <c r="K81" s="2">
        <v>0.28949000000000003</v>
      </c>
      <c r="L81" s="2">
        <v>0.25701000000000002</v>
      </c>
      <c r="M81" s="2">
        <v>0.30326999999999998</v>
      </c>
      <c r="N81" s="2">
        <v>0.26868999999999998</v>
      </c>
      <c r="O81" s="2">
        <v>0.31705</v>
      </c>
      <c r="P81" s="2">
        <v>0.23363999999999999</v>
      </c>
      <c r="Q81" s="2">
        <v>0.2757</v>
      </c>
      <c r="R81" s="2">
        <v>0.26868999999999998</v>
      </c>
      <c r="S81" s="2">
        <v>0.31705</v>
      </c>
      <c r="T81" s="2">
        <v>0.25701000000000002</v>
      </c>
      <c r="U81" s="2">
        <v>0.30326999999999998</v>
      </c>
      <c r="V81" s="2">
        <v>0.23363999999999999</v>
      </c>
      <c r="W81" s="2">
        <v>0.2757</v>
      </c>
      <c r="X81" s="2">
        <v>0</v>
      </c>
      <c r="Y81" s="2">
        <v>0</v>
      </c>
      <c r="Z81" s="2">
        <v>0</v>
      </c>
      <c r="AA81" s="2">
        <v>0</v>
      </c>
    </row>
    <row r="82" spans="1:27" x14ac:dyDescent="0.3">
      <c r="A82" s="8" t="s">
        <v>130</v>
      </c>
      <c r="B82" s="3" t="s">
        <v>117</v>
      </c>
      <c r="C82" s="2">
        <v>115</v>
      </c>
      <c r="D82" s="2">
        <v>0</v>
      </c>
      <c r="E82" s="2">
        <v>0</v>
      </c>
      <c r="F82" s="2">
        <v>0</v>
      </c>
      <c r="G82" s="2">
        <v>0</v>
      </c>
      <c r="H82" s="2">
        <v>11.24</v>
      </c>
      <c r="I82" s="2">
        <v>1292.5999999999999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</row>
    <row r="83" spans="1:27" x14ac:dyDescent="0.3">
      <c r="A83" s="8" t="s">
        <v>131</v>
      </c>
      <c r="B83" s="3" t="s">
        <v>39</v>
      </c>
      <c r="C83" s="2">
        <v>60.66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1</v>
      </c>
      <c r="M83" s="2">
        <v>60.66</v>
      </c>
      <c r="N83" s="2">
        <v>0</v>
      </c>
      <c r="O83" s="2">
        <v>0</v>
      </c>
      <c r="P83" s="2">
        <v>1</v>
      </c>
      <c r="Q83" s="2">
        <v>60.66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</row>
    <row r="84" spans="1:27" x14ac:dyDescent="0.3">
      <c r="A84" s="8" t="s">
        <v>132</v>
      </c>
      <c r="B84" s="3" t="s">
        <v>39</v>
      </c>
      <c r="C84" s="2">
        <v>88.96</v>
      </c>
      <c r="D84" s="2">
        <v>0</v>
      </c>
      <c r="E84" s="2">
        <v>0</v>
      </c>
      <c r="F84" s="2">
        <v>0</v>
      </c>
      <c r="G84" s="2">
        <v>0</v>
      </c>
      <c r="H84" s="2">
        <v>3</v>
      </c>
      <c r="I84" s="2">
        <v>266.88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</row>
    <row r="85" spans="1:27" x14ac:dyDescent="0.3">
      <c r="A85" s="8" t="s">
        <v>133</v>
      </c>
      <c r="B85" s="3" t="s">
        <v>54</v>
      </c>
      <c r="C85" s="2">
        <v>18.21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5</v>
      </c>
      <c r="O85" s="2">
        <v>91.05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7</v>
      </c>
      <c r="W85" s="2">
        <v>127.47</v>
      </c>
      <c r="X85" s="2">
        <v>0</v>
      </c>
      <c r="Y85" s="2">
        <v>0</v>
      </c>
      <c r="Z85" s="2">
        <v>0</v>
      </c>
      <c r="AA85" s="2">
        <v>0</v>
      </c>
    </row>
    <row r="86" spans="1:27" x14ac:dyDescent="0.3">
      <c r="A86" s="8" t="s">
        <v>134</v>
      </c>
      <c r="B86" s="3" t="s">
        <v>54</v>
      </c>
      <c r="C86" s="2">
        <v>38.44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3</v>
      </c>
      <c r="M86" s="2">
        <v>115.32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</row>
    <row r="87" spans="1:27" x14ac:dyDescent="0.3">
      <c r="A87" s="8" t="s">
        <v>135</v>
      </c>
      <c r="B87" s="3" t="s">
        <v>54</v>
      </c>
      <c r="C87" s="2">
        <v>14.57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6</v>
      </c>
      <c r="O87" s="2">
        <v>87.42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5</v>
      </c>
      <c r="W87" s="2">
        <v>72.849999999999994</v>
      </c>
      <c r="X87" s="2">
        <v>0</v>
      </c>
      <c r="Y87" s="2">
        <v>0</v>
      </c>
      <c r="Z87" s="2">
        <v>0</v>
      </c>
      <c r="AA87" s="2">
        <v>0</v>
      </c>
    </row>
    <row r="88" spans="1:27" x14ac:dyDescent="0.3">
      <c r="A88" s="8" t="s">
        <v>136</v>
      </c>
      <c r="B88" s="3" t="s">
        <v>39</v>
      </c>
      <c r="C88" s="2">
        <v>4.0999999999999996</v>
      </c>
      <c r="D88" s="2">
        <v>0</v>
      </c>
      <c r="E88" s="2">
        <v>0</v>
      </c>
      <c r="F88" s="2">
        <v>0</v>
      </c>
      <c r="G88" s="2">
        <v>0</v>
      </c>
      <c r="H88" s="2">
        <v>3</v>
      </c>
      <c r="I88" s="2">
        <v>12.3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3</v>
      </c>
      <c r="S88" s="2">
        <v>12.3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</row>
    <row r="89" spans="1:27" x14ac:dyDescent="0.3">
      <c r="A89" s="8" t="s">
        <v>137</v>
      </c>
      <c r="B89" s="3" t="s">
        <v>39</v>
      </c>
      <c r="C89" s="2">
        <v>8</v>
      </c>
      <c r="D89" s="2">
        <v>0</v>
      </c>
      <c r="E89" s="2">
        <v>0</v>
      </c>
      <c r="F89" s="2">
        <v>0</v>
      </c>
      <c r="G89" s="2">
        <v>0</v>
      </c>
      <c r="H89" s="2">
        <v>1</v>
      </c>
      <c r="I89" s="2">
        <v>8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</row>
    <row r="90" spans="1:27" x14ac:dyDescent="0.3">
      <c r="A90" s="8" t="s">
        <v>138</v>
      </c>
      <c r="B90" s="3" t="s">
        <v>39</v>
      </c>
      <c r="C90" s="2">
        <v>0.78</v>
      </c>
      <c r="D90" s="2">
        <v>0</v>
      </c>
      <c r="E90" s="2">
        <v>0</v>
      </c>
      <c r="F90" s="2">
        <v>4.8</v>
      </c>
      <c r="G90" s="2">
        <v>3.7440000000000002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</row>
    <row r="91" spans="1:27" x14ac:dyDescent="0.3">
      <c r="A91" s="8" t="s">
        <v>139</v>
      </c>
      <c r="B91" s="3" t="s">
        <v>54</v>
      </c>
      <c r="C91" s="2">
        <v>2.5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61.558410000000002</v>
      </c>
      <c r="Q91" s="2">
        <v>153.89603</v>
      </c>
      <c r="R91" s="2">
        <v>376.55412000000001</v>
      </c>
      <c r="S91" s="2">
        <v>941.38530000000003</v>
      </c>
      <c r="T91" s="2">
        <v>360.18223999999998</v>
      </c>
      <c r="U91" s="2">
        <v>900.4556</v>
      </c>
      <c r="V91" s="2">
        <v>181.70523</v>
      </c>
      <c r="W91" s="2">
        <v>454.26308</v>
      </c>
      <c r="X91" s="2">
        <v>55</v>
      </c>
      <c r="Y91" s="2">
        <v>137.5</v>
      </c>
      <c r="Z91" s="2">
        <v>105</v>
      </c>
      <c r="AA91" s="2">
        <v>262.5</v>
      </c>
    </row>
    <row r="92" spans="1:27" x14ac:dyDescent="0.3">
      <c r="A92" s="8" t="s">
        <v>140</v>
      </c>
      <c r="B92" s="3" t="s">
        <v>54</v>
      </c>
      <c r="C92" s="2">
        <v>3.96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3</v>
      </c>
      <c r="M92" s="2">
        <v>11.88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</row>
    <row r="93" spans="1:27" x14ac:dyDescent="0.3">
      <c r="A93" s="8" t="s">
        <v>141</v>
      </c>
      <c r="B93" s="3" t="s">
        <v>39</v>
      </c>
      <c r="C93" s="2">
        <v>60</v>
      </c>
      <c r="D93" s="2">
        <v>0</v>
      </c>
      <c r="E93" s="2">
        <v>0</v>
      </c>
      <c r="F93" s="2">
        <v>0</v>
      </c>
      <c r="G93" s="2">
        <v>0</v>
      </c>
      <c r="H93" s="2">
        <v>1</v>
      </c>
      <c r="I93" s="2">
        <v>60</v>
      </c>
      <c r="J93" s="2">
        <v>3</v>
      </c>
      <c r="K93" s="2">
        <v>180</v>
      </c>
      <c r="L93" s="2">
        <v>0</v>
      </c>
      <c r="M93" s="2">
        <v>0</v>
      </c>
      <c r="N93" s="2">
        <v>0</v>
      </c>
      <c r="O93" s="2">
        <v>0</v>
      </c>
      <c r="P93" s="2">
        <v>5</v>
      </c>
      <c r="Q93" s="2">
        <v>300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</row>
    <row r="94" spans="1:27" x14ac:dyDescent="0.3">
      <c r="A94" s="8" t="s">
        <v>142</v>
      </c>
      <c r="B94" s="3" t="s">
        <v>39</v>
      </c>
      <c r="C94" s="2">
        <v>64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3</v>
      </c>
      <c r="Q94" s="2">
        <v>192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</row>
    <row r="95" spans="1:27" x14ac:dyDescent="0.3">
      <c r="A95" s="8" t="s">
        <v>143</v>
      </c>
      <c r="B95" s="3" t="s">
        <v>54</v>
      </c>
      <c r="C95" s="2">
        <v>5.76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2</v>
      </c>
      <c r="S95" s="2">
        <v>11.52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</row>
    <row r="96" spans="1:27" x14ac:dyDescent="0.3">
      <c r="A96" s="8" t="s">
        <v>144</v>
      </c>
      <c r="B96" s="3" t="s">
        <v>54</v>
      </c>
      <c r="C96" s="2">
        <v>9.51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1</v>
      </c>
      <c r="M96" s="2">
        <v>9.51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</row>
    <row r="97" spans="1:27" x14ac:dyDescent="0.3">
      <c r="A97" s="8" t="s">
        <v>145</v>
      </c>
      <c r="B97" s="3" t="s">
        <v>54</v>
      </c>
      <c r="C97" s="2">
        <v>3.27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5</v>
      </c>
      <c r="U97" s="2">
        <v>16.350000000000001</v>
      </c>
      <c r="V97" s="2">
        <v>0</v>
      </c>
      <c r="W97" s="2">
        <v>0</v>
      </c>
      <c r="X97" s="2">
        <v>5</v>
      </c>
      <c r="Y97" s="2">
        <v>16.350000000000001</v>
      </c>
      <c r="Z97" s="2">
        <v>0</v>
      </c>
      <c r="AA97" s="2">
        <v>0</v>
      </c>
    </row>
    <row r="98" spans="1:27" x14ac:dyDescent="0.3">
      <c r="A98" s="8" t="s">
        <v>146</v>
      </c>
      <c r="B98" s="3" t="s">
        <v>54</v>
      </c>
      <c r="C98" s="2">
        <v>4.38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4</v>
      </c>
      <c r="Q98" s="2">
        <v>17.52</v>
      </c>
      <c r="R98" s="2">
        <v>0</v>
      </c>
      <c r="S98" s="2">
        <v>0</v>
      </c>
      <c r="T98" s="2">
        <v>0</v>
      </c>
      <c r="U98" s="2">
        <v>0</v>
      </c>
      <c r="V98" s="2">
        <v>2</v>
      </c>
      <c r="W98" s="2">
        <v>8.76</v>
      </c>
      <c r="X98" s="2">
        <v>0</v>
      </c>
      <c r="Y98" s="2">
        <v>0</v>
      </c>
      <c r="Z98" s="2">
        <v>0</v>
      </c>
      <c r="AA98" s="2">
        <v>0</v>
      </c>
    </row>
    <row r="99" spans="1:27" x14ac:dyDescent="0.3">
      <c r="A99" s="8" t="s">
        <v>147</v>
      </c>
      <c r="B99" s="3" t="s">
        <v>54</v>
      </c>
      <c r="C99" s="2">
        <v>1.91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5.25</v>
      </c>
      <c r="M99" s="2">
        <v>10.0275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</row>
    <row r="100" spans="1:27" x14ac:dyDescent="0.3">
      <c r="A100" s="8" t="s">
        <v>148</v>
      </c>
      <c r="B100" s="3" t="s">
        <v>54</v>
      </c>
      <c r="C100" s="2">
        <v>1.87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6.3</v>
      </c>
      <c r="Q100" s="2">
        <v>11.781000000000001</v>
      </c>
      <c r="R100" s="2">
        <v>0</v>
      </c>
      <c r="S100" s="2">
        <v>0</v>
      </c>
      <c r="T100" s="2">
        <v>3.15</v>
      </c>
      <c r="U100" s="2">
        <v>5.8905000000000003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</row>
    <row r="101" spans="1:27" x14ac:dyDescent="0.3">
      <c r="A101" s="8" t="s">
        <v>149</v>
      </c>
      <c r="B101" s="3" t="s">
        <v>39</v>
      </c>
      <c r="C101" s="2">
        <v>0.52</v>
      </c>
      <c r="D101" s="2">
        <v>0</v>
      </c>
      <c r="E101" s="2">
        <v>0</v>
      </c>
      <c r="F101" s="2">
        <v>11</v>
      </c>
      <c r="G101" s="2">
        <v>5.72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</row>
    <row r="102" spans="1:27" x14ac:dyDescent="0.3">
      <c r="A102" s="8" t="s">
        <v>150</v>
      </c>
      <c r="B102" s="3" t="s">
        <v>39</v>
      </c>
      <c r="C102" s="2">
        <v>23.5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9</v>
      </c>
      <c r="Q102" s="2">
        <v>211.5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</row>
    <row r="103" spans="1:27" x14ac:dyDescent="0.3">
      <c r="A103" s="8" t="s">
        <v>151</v>
      </c>
      <c r="B103" s="3" t="s">
        <v>54</v>
      </c>
      <c r="C103" s="2">
        <v>0.36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7</v>
      </c>
      <c r="U103" s="2">
        <v>2.52</v>
      </c>
      <c r="V103" s="2">
        <v>0</v>
      </c>
      <c r="W103" s="2">
        <v>0</v>
      </c>
      <c r="X103" s="2">
        <v>8</v>
      </c>
      <c r="Y103" s="2">
        <v>2.88</v>
      </c>
      <c r="Z103" s="2">
        <v>0</v>
      </c>
      <c r="AA103" s="2">
        <v>0</v>
      </c>
    </row>
    <row r="104" spans="1:27" x14ac:dyDescent="0.3">
      <c r="A104" s="8" t="s">
        <v>152</v>
      </c>
      <c r="B104" s="3" t="s">
        <v>54</v>
      </c>
      <c r="C104" s="2">
        <v>1.29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7</v>
      </c>
      <c r="O104" s="2">
        <v>9.0299999999999994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</row>
    <row r="105" spans="1:27" x14ac:dyDescent="0.3">
      <c r="A105" s="8" t="s">
        <v>153</v>
      </c>
      <c r="B105" s="3" t="s">
        <v>39</v>
      </c>
      <c r="C105" s="2">
        <v>27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4</v>
      </c>
      <c r="K105" s="2">
        <v>108</v>
      </c>
      <c r="L105" s="2">
        <v>0</v>
      </c>
      <c r="M105" s="2">
        <v>0</v>
      </c>
      <c r="N105" s="2">
        <v>6</v>
      </c>
      <c r="O105" s="2">
        <v>162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</row>
    <row r="106" spans="1:27" x14ac:dyDescent="0.3">
      <c r="A106" s="8" t="s">
        <v>154</v>
      </c>
      <c r="B106" s="3" t="s">
        <v>39</v>
      </c>
      <c r="C106" s="2">
        <v>2.5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30.779199999999999</v>
      </c>
      <c r="Q106" s="2">
        <v>76.947999999999993</v>
      </c>
      <c r="R106" s="2">
        <v>188.27706000000001</v>
      </c>
      <c r="S106" s="2">
        <v>470.69265000000001</v>
      </c>
      <c r="T106" s="2">
        <v>180.09111999999999</v>
      </c>
      <c r="U106" s="2">
        <v>450.2278</v>
      </c>
      <c r="V106" s="2">
        <v>90.852620000000002</v>
      </c>
      <c r="W106" s="2">
        <v>227.13155</v>
      </c>
      <c r="X106" s="2">
        <v>27.5</v>
      </c>
      <c r="Y106" s="2">
        <v>68.75</v>
      </c>
      <c r="Z106" s="2">
        <v>52.5</v>
      </c>
      <c r="AA106" s="2">
        <v>131.25</v>
      </c>
    </row>
    <row r="107" spans="1:27" x14ac:dyDescent="0.3">
      <c r="A107" s="8" t="s">
        <v>155</v>
      </c>
      <c r="B107" s="3" t="s">
        <v>39</v>
      </c>
      <c r="C107" s="2">
        <v>6.25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6</v>
      </c>
      <c r="O107" s="2">
        <v>37.5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</row>
    <row r="108" spans="1:27" x14ac:dyDescent="0.3">
      <c r="A108" s="8" t="s">
        <v>156</v>
      </c>
      <c r="B108" s="3" t="s">
        <v>39</v>
      </c>
      <c r="C108" s="2">
        <v>25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4</v>
      </c>
      <c r="K108" s="2">
        <v>100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</row>
    <row r="109" spans="1:27" x14ac:dyDescent="0.3">
      <c r="A109" s="8" t="s">
        <v>157</v>
      </c>
      <c r="B109" s="3" t="s">
        <v>39</v>
      </c>
      <c r="C109" s="2">
        <v>450</v>
      </c>
      <c r="D109" s="2">
        <v>0</v>
      </c>
      <c r="E109" s="2">
        <v>0</v>
      </c>
      <c r="F109" s="2">
        <v>1</v>
      </c>
      <c r="G109" s="2">
        <v>450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</row>
    <row r="110" spans="1:27" x14ac:dyDescent="0.3">
      <c r="A110" s="8" t="s">
        <v>158</v>
      </c>
      <c r="B110" s="3" t="s">
        <v>159</v>
      </c>
      <c r="C110" s="2">
        <v>1.86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30</v>
      </c>
      <c r="S110" s="2">
        <v>55.8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</row>
    <row r="111" spans="1:27" ht="28.8" x14ac:dyDescent="0.3">
      <c r="A111" s="8" t="s">
        <v>160</v>
      </c>
      <c r="B111" s="3" t="s">
        <v>72</v>
      </c>
      <c r="C111" s="2">
        <v>0.42</v>
      </c>
      <c r="D111" s="2">
        <v>0</v>
      </c>
      <c r="E111" s="2">
        <v>0</v>
      </c>
      <c r="F111" s="2">
        <v>0</v>
      </c>
      <c r="G111" s="2">
        <v>0</v>
      </c>
      <c r="H111" s="2">
        <v>3</v>
      </c>
      <c r="I111" s="2">
        <v>1.26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3</v>
      </c>
      <c r="S111" s="2">
        <v>1.26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</row>
    <row r="112" spans="1:27" ht="28.8" x14ac:dyDescent="0.3">
      <c r="A112" s="8" t="s">
        <v>161</v>
      </c>
      <c r="B112" s="3" t="s">
        <v>72</v>
      </c>
      <c r="C112" s="2">
        <v>0.85</v>
      </c>
      <c r="D112" s="2">
        <v>0</v>
      </c>
      <c r="E112" s="2">
        <v>0</v>
      </c>
      <c r="F112" s="2">
        <v>0</v>
      </c>
      <c r="G112" s="2">
        <v>0</v>
      </c>
      <c r="H112" s="2">
        <v>130</v>
      </c>
      <c r="I112" s="2">
        <v>110.5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70</v>
      </c>
      <c r="S112" s="2">
        <v>59.5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</row>
    <row r="113" spans="1:27" ht="28.8" x14ac:dyDescent="0.3">
      <c r="A113" s="8" t="s">
        <v>162</v>
      </c>
      <c r="B113" s="3" t="s">
        <v>72</v>
      </c>
      <c r="C113" s="2">
        <v>0.62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85</v>
      </c>
      <c r="K113" s="2">
        <v>52.7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15</v>
      </c>
      <c r="S113" s="2">
        <v>9.3000000000000007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</row>
    <row r="114" spans="1:27" ht="28.8" x14ac:dyDescent="0.3">
      <c r="A114" s="8" t="s">
        <v>163</v>
      </c>
      <c r="B114" s="3" t="s">
        <v>72</v>
      </c>
      <c r="C114" s="2">
        <v>0.45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60</v>
      </c>
      <c r="K114" s="2">
        <v>27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10</v>
      </c>
      <c r="S114" s="2">
        <v>4.5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</row>
    <row r="115" spans="1:27" ht="28.8" x14ac:dyDescent="0.3">
      <c r="A115" s="8" t="s">
        <v>164</v>
      </c>
      <c r="B115" s="3" t="s">
        <v>72</v>
      </c>
      <c r="C115" s="2">
        <v>0.37</v>
      </c>
      <c r="D115" s="2">
        <v>0</v>
      </c>
      <c r="E115" s="2">
        <v>0</v>
      </c>
      <c r="F115" s="2">
        <v>0</v>
      </c>
      <c r="G115" s="2">
        <v>0</v>
      </c>
      <c r="H115" s="2">
        <v>200</v>
      </c>
      <c r="I115" s="2">
        <v>74</v>
      </c>
      <c r="J115" s="2">
        <v>45.5</v>
      </c>
      <c r="K115" s="2">
        <v>16.835000000000001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70</v>
      </c>
      <c r="S115" s="2">
        <v>25.9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</row>
    <row r="116" spans="1:27" ht="28.8" x14ac:dyDescent="0.3">
      <c r="A116" s="8" t="s">
        <v>165</v>
      </c>
      <c r="B116" s="3" t="s">
        <v>72</v>
      </c>
      <c r="C116" s="2">
        <v>1.4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45</v>
      </c>
      <c r="K116" s="2">
        <v>63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15</v>
      </c>
      <c r="S116" s="2">
        <v>21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</row>
    <row r="117" spans="1:27" ht="28.8" x14ac:dyDescent="0.3">
      <c r="A117" s="8" t="s">
        <v>166</v>
      </c>
      <c r="B117" s="3" t="s">
        <v>72</v>
      </c>
      <c r="C117" s="2">
        <v>0.96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180</v>
      </c>
      <c r="K117" s="2">
        <v>172.8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</row>
    <row r="118" spans="1:27" ht="28.8" x14ac:dyDescent="0.3">
      <c r="A118" s="8" t="s">
        <v>167</v>
      </c>
      <c r="B118" s="3" t="s">
        <v>72</v>
      </c>
      <c r="C118" s="2">
        <v>3.35</v>
      </c>
      <c r="D118" s="2">
        <v>0</v>
      </c>
      <c r="E118" s="2">
        <v>0</v>
      </c>
      <c r="F118" s="2">
        <v>0</v>
      </c>
      <c r="G118" s="2">
        <v>0</v>
      </c>
      <c r="H118" s="2">
        <v>36</v>
      </c>
      <c r="I118" s="2">
        <v>120.6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</row>
    <row r="119" spans="1:27" ht="28.8" x14ac:dyDescent="0.3">
      <c r="A119" s="8" t="s">
        <v>168</v>
      </c>
      <c r="B119" s="3" t="s">
        <v>72</v>
      </c>
      <c r="C119" s="2">
        <v>1.5</v>
      </c>
      <c r="D119" s="2">
        <v>0</v>
      </c>
      <c r="E119" s="2">
        <v>0</v>
      </c>
      <c r="F119" s="2">
        <v>0</v>
      </c>
      <c r="G119" s="2">
        <v>0</v>
      </c>
      <c r="H119" s="2">
        <v>400</v>
      </c>
      <c r="I119" s="2">
        <v>600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60</v>
      </c>
      <c r="S119" s="2">
        <v>90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</row>
    <row r="120" spans="1:27" ht="28.8" x14ac:dyDescent="0.3">
      <c r="A120" s="8" t="s">
        <v>169</v>
      </c>
      <c r="B120" s="3" t="s">
        <v>72</v>
      </c>
      <c r="C120" s="2">
        <v>2.7</v>
      </c>
      <c r="D120" s="2">
        <v>0</v>
      </c>
      <c r="E120" s="2">
        <v>0</v>
      </c>
      <c r="F120" s="2">
        <v>0</v>
      </c>
      <c r="G120" s="2">
        <v>0</v>
      </c>
      <c r="H120" s="2">
        <v>37.5</v>
      </c>
      <c r="I120" s="2">
        <v>101.25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22.5</v>
      </c>
      <c r="S120" s="2">
        <v>60.75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</row>
    <row r="121" spans="1:27" x14ac:dyDescent="0.3">
      <c r="A121" s="8" t="s">
        <v>170</v>
      </c>
      <c r="B121" s="3" t="s">
        <v>159</v>
      </c>
      <c r="C121" s="2">
        <v>3.1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12</v>
      </c>
      <c r="S121" s="2">
        <v>37.200000000000003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</row>
    <row r="122" spans="1:27" x14ac:dyDescent="0.3">
      <c r="A122" s="8" t="s">
        <v>171</v>
      </c>
      <c r="B122" s="3" t="s">
        <v>72</v>
      </c>
      <c r="C122" s="2">
        <v>3</v>
      </c>
      <c r="D122" s="2">
        <v>0</v>
      </c>
      <c r="E122" s="2">
        <v>0</v>
      </c>
      <c r="F122" s="2">
        <v>0</v>
      </c>
      <c r="G122" s="2">
        <v>0</v>
      </c>
      <c r="H122" s="2">
        <v>12</v>
      </c>
      <c r="I122" s="2">
        <v>36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</row>
    <row r="123" spans="1:27" ht="28.8" x14ac:dyDescent="0.3">
      <c r="A123" s="8" t="s">
        <v>172</v>
      </c>
      <c r="B123" s="3" t="s">
        <v>72</v>
      </c>
      <c r="C123" s="2">
        <v>0.27</v>
      </c>
      <c r="D123" s="2">
        <v>0</v>
      </c>
      <c r="E123" s="2">
        <v>0</v>
      </c>
      <c r="F123" s="2">
        <v>0</v>
      </c>
      <c r="G123" s="2">
        <v>0</v>
      </c>
      <c r="H123" s="2">
        <v>64</v>
      </c>
      <c r="I123" s="2">
        <v>17.28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16</v>
      </c>
      <c r="S123" s="2">
        <v>4.32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</row>
    <row r="124" spans="1:27" ht="43.2" x14ac:dyDescent="0.3">
      <c r="A124" s="8" t="s">
        <v>173</v>
      </c>
      <c r="B124" s="3" t="s">
        <v>39</v>
      </c>
      <c r="C124" s="2">
        <v>1.63</v>
      </c>
      <c r="D124" s="2">
        <v>0</v>
      </c>
      <c r="E124" s="2">
        <v>0</v>
      </c>
      <c r="F124" s="2">
        <v>0</v>
      </c>
      <c r="G124" s="2">
        <v>0</v>
      </c>
      <c r="H124" s="2">
        <v>5</v>
      </c>
      <c r="I124" s="2">
        <v>8.15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3</v>
      </c>
      <c r="S124" s="2">
        <v>4.8899999999999997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</row>
    <row r="125" spans="1:27" x14ac:dyDescent="0.3">
      <c r="A125" s="8" t="s">
        <v>174</v>
      </c>
      <c r="B125" s="3" t="s">
        <v>39</v>
      </c>
      <c r="C125" s="2">
        <v>2.68</v>
      </c>
      <c r="D125" s="2">
        <v>0</v>
      </c>
      <c r="E125" s="2">
        <v>0</v>
      </c>
      <c r="F125" s="2">
        <v>0</v>
      </c>
      <c r="G125" s="2">
        <v>0</v>
      </c>
      <c r="H125" s="2">
        <v>8</v>
      </c>
      <c r="I125" s="2">
        <v>21.44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2</v>
      </c>
      <c r="S125" s="2">
        <v>5.36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</row>
    <row r="126" spans="1:27" x14ac:dyDescent="0.3">
      <c r="A126" s="8" t="s">
        <v>175</v>
      </c>
      <c r="B126" s="3" t="s">
        <v>39</v>
      </c>
      <c r="C126" s="2">
        <v>2.5</v>
      </c>
      <c r="D126" s="2">
        <v>0</v>
      </c>
      <c r="E126" s="2">
        <v>0</v>
      </c>
      <c r="F126" s="2">
        <v>0</v>
      </c>
      <c r="G126" s="2">
        <v>0</v>
      </c>
      <c r="H126" s="2">
        <v>3</v>
      </c>
      <c r="I126" s="2">
        <v>7.5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3</v>
      </c>
      <c r="S126" s="2">
        <v>7.5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</row>
    <row r="127" spans="1:27" x14ac:dyDescent="0.3">
      <c r="A127" s="8" t="s">
        <v>176</v>
      </c>
      <c r="B127" s="3" t="s">
        <v>54</v>
      </c>
      <c r="C127" s="2">
        <v>13.77</v>
      </c>
      <c r="D127" s="2">
        <v>1.7757000000000001</v>
      </c>
      <c r="E127" s="2">
        <v>24.45139</v>
      </c>
      <c r="F127" s="2">
        <v>2.1495299999999999</v>
      </c>
      <c r="G127" s="2">
        <v>29.599029999999999</v>
      </c>
      <c r="H127" s="2">
        <v>1.96262</v>
      </c>
      <c r="I127" s="2">
        <v>27.025279999999999</v>
      </c>
      <c r="J127" s="2">
        <v>1.96262</v>
      </c>
      <c r="K127" s="2">
        <v>27.025279999999999</v>
      </c>
      <c r="L127" s="2">
        <v>2.0560700000000001</v>
      </c>
      <c r="M127" s="2">
        <v>28.312080000000002</v>
      </c>
      <c r="N127" s="2">
        <v>2.1495299999999999</v>
      </c>
      <c r="O127" s="2">
        <v>29.599029999999999</v>
      </c>
      <c r="P127" s="2">
        <v>1.8691599999999999</v>
      </c>
      <c r="Q127" s="2">
        <v>25.738330000000001</v>
      </c>
      <c r="R127" s="2">
        <v>2.1495299999999999</v>
      </c>
      <c r="S127" s="2">
        <v>29.599029999999999</v>
      </c>
      <c r="T127" s="2">
        <v>2.0560700000000001</v>
      </c>
      <c r="U127" s="2">
        <v>28.312080000000002</v>
      </c>
      <c r="V127" s="2">
        <v>1.8691599999999999</v>
      </c>
      <c r="W127" s="2">
        <v>25.738330000000001</v>
      </c>
      <c r="X127" s="2">
        <v>0</v>
      </c>
      <c r="Y127" s="2">
        <v>0</v>
      </c>
      <c r="Z127" s="2">
        <v>0</v>
      </c>
      <c r="AA127" s="2">
        <v>0</v>
      </c>
    </row>
    <row r="128" spans="1:27" x14ac:dyDescent="0.3">
      <c r="A128" s="8" t="s">
        <v>177</v>
      </c>
      <c r="B128" s="3" t="s">
        <v>39</v>
      </c>
      <c r="C128" s="2">
        <v>24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3</v>
      </c>
      <c r="K128" s="2">
        <v>72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</row>
    <row r="129" spans="1:27" ht="28.8" x14ac:dyDescent="0.3">
      <c r="A129" s="8" t="s">
        <v>178</v>
      </c>
      <c r="B129" s="3" t="s">
        <v>39</v>
      </c>
      <c r="C129" s="2">
        <v>340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1</v>
      </c>
      <c r="K129" s="2">
        <v>340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</row>
    <row r="130" spans="1:27" ht="28.8" x14ac:dyDescent="0.3">
      <c r="A130" s="8" t="s">
        <v>179</v>
      </c>
      <c r="B130" s="3" t="s">
        <v>39</v>
      </c>
      <c r="C130" s="2">
        <v>18.5</v>
      </c>
      <c r="D130" s="2">
        <v>0</v>
      </c>
      <c r="E130" s="2">
        <v>0</v>
      </c>
      <c r="F130" s="2">
        <v>0</v>
      </c>
      <c r="G130" s="2">
        <v>0</v>
      </c>
      <c r="H130" s="2">
        <v>2</v>
      </c>
      <c r="I130" s="2">
        <v>37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2</v>
      </c>
      <c r="S130" s="2">
        <v>37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</row>
    <row r="131" spans="1:27" x14ac:dyDescent="0.3">
      <c r="A131" s="8" t="s">
        <v>180</v>
      </c>
      <c r="B131" s="3" t="s">
        <v>54</v>
      </c>
      <c r="C131" s="2">
        <v>41.09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3</v>
      </c>
      <c r="O131" s="2">
        <v>123.27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</row>
    <row r="132" spans="1:27" x14ac:dyDescent="0.3">
      <c r="A132" s="8" t="s">
        <v>181</v>
      </c>
      <c r="B132" s="3" t="s">
        <v>54</v>
      </c>
      <c r="C132" s="2">
        <v>86.63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3</v>
      </c>
      <c r="M132" s="2">
        <v>259.89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</row>
    <row r="133" spans="1:27" x14ac:dyDescent="0.3">
      <c r="A133" s="8" t="s">
        <v>182</v>
      </c>
      <c r="B133" s="3" t="s">
        <v>54</v>
      </c>
      <c r="C133" s="2">
        <v>4.92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5</v>
      </c>
      <c r="U133" s="2">
        <v>24.6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</row>
    <row r="134" spans="1:27" x14ac:dyDescent="0.3">
      <c r="A134" s="8" t="s">
        <v>183</v>
      </c>
      <c r="B134" s="3" t="s">
        <v>54</v>
      </c>
      <c r="C134" s="2">
        <v>8.35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3</v>
      </c>
      <c r="Q134" s="2">
        <v>25.05</v>
      </c>
      <c r="R134" s="2">
        <v>0</v>
      </c>
      <c r="S134" s="2">
        <v>0</v>
      </c>
      <c r="T134" s="2">
        <v>0</v>
      </c>
      <c r="U134" s="2">
        <v>0</v>
      </c>
      <c r="V134" s="2">
        <v>2</v>
      </c>
      <c r="W134" s="2">
        <v>16.7</v>
      </c>
      <c r="X134" s="2">
        <v>0</v>
      </c>
      <c r="Y134" s="2">
        <v>0</v>
      </c>
      <c r="Z134" s="2">
        <v>0</v>
      </c>
      <c r="AA134" s="2">
        <v>0</v>
      </c>
    </row>
    <row r="135" spans="1:27" x14ac:dyDescent="0.3">
      <c r="A135" s="8" t="s">
        <v>184</v>
      </c>
      <c r="B135" s="3" t="s">
        <v>54</v>
      </c>
      <c r="C135" s="2">
        <v>14.98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5</v>
      </c>
      <c r="Q135" s="2">
        <v>74.900000000000006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</row>
    <row r="136" spans="1:27" x14ac:dyDescent="0.3">
      <c r="A136" s="8" t="s">
        <v>185</v>
      </c>
      <c r="B136" s="3" t="s">
        <v>54</v>
      </c>
      <c r="C136" s="2">
        <v>32.9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3</v>
      </c>
      <c r="O136" s="2">
        <v>98.7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</row>
    <row r="137" spans="1:27" x14ac:dyDescent="0.3">
      <c r="A137" s="8" t="s">
        <v>186</v>
      </c>
      <c r="B137" s="3" t="s">
        <v>187</v>
      </c>
      <c r="C137" s="2">
        <v>0.4</v>
      </c>
      <c r="D137" s="2">
        <v>8.8785000000000007</v>
      </c>
      <c r="E137" s="2">
        <v>3.5514000000000001</v>
      </c>
      <c r="F137" s="2">
        <v>10.74766</v>
      </c>
      <c r="G137" s="2">
        <v>4.2990599999999999</v>
      </c>
      <c r="H137" s="2">
        <v>9.8130799999999994</v>
      </c>
      <c r="I137" s="2">
        <v>3.92523</v>
      </c>
      <c r="J137" s="2">
        <v>9.8130799999999994</v>
      </c>
      <c r="K137" s="2">
        <v>3.92523</v>
      </c>
      <c r="L137" s="2">
        <v>10.28037</v>
      </c>
      <c r="M137" s="2">
        <v>4.1121499999999997</v>
      </c>
      <c r="N137" s="2">
        <v>10.74766</v>
      </c>
      <c r="O137" s="2">
        <v>4.2990599999999999</v>
      </c>
      <c r="P137" s="2">
        <v>9.3457899999999992</v>
      </c>
      <c r="Q137" s="2">
        <v>3.7383199999999999</v>
      </c>
      <c r="R137" s="2">
        <v>10.74766</v>
      </c>
      <c r="S137" s="2">
        <v>4.2990599999999999</v>
      </c>
      <c r="T137" s="2">
        <v>10.28037</v>
      </c>
      <c r="U137" s="2">
        <v>4.1121499999999997</v>
      </c>
      <c r="V137" s="2">
        <v>9.3457899999999992</v>
      </c>
      <c r="W137" s="2">
        <v>3.7383199999999999</v>
      </c>
      <c r="X137" s="2">
        <v>0</v>
      </c>
      <c r="Y137" s="2">
        <v>0</v>
      </c>
      <c r="Z137" s="2">
        <v>0</v>
      </c>
      <c r="AA137" s="2">
        <v>0</v>
      </c>
    </row>
    <row r="138" spans="1:27" x14ac:dyDescent="0.3">
      <c r="A138" s="8" t="s">
        <v>188</v>
      </c>
      <c r="B138" s="3" t="s">
        <v>117</v>
      </c>
      <c r="C138" s="2">
        <v>8.91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108</v>
      </c>
      <c r="AA138" s="2">
        <v>962.28</v>
      </c>
    </row>
    <row r="139" spans="1:27" x14ac:dyDescent="0.3">
      <c r="A139" s="8" t="s">
        <v>189</v>
      </c>
      <c r="B139" s="3" t="s">
        <v>83</v>
      </c>
      <c r="C139" s="2">
        <v>3</v>
      </c>
      <c r="D139" s="2">
        <v>1.2301500000000001</v>
      </c>
      <c r="E139" s="2">
        <v>3.6904499999999998</v>
      </c>
      <c r="F139" s="2">
        <v>0</v>
      </c>
      <c r="G139" s="2">
        <v>0</v>
      </c>
      <c r="H139" s="2">
        <v>1.25</v>
      </c>
      <c r="I139" s="2">
        <v>3.75</v>
      </c>
      <c r="J139" s="2">
        <v>0</v>
      </c>
      <c r="K139" s="2">
        <v>0</v>
      </c>
      <c r="L139" s="2">
        <v>0.69923999999999997</v>
      </c>
      <c r="M139" s="2">
        <v>2.0977199999999998</v>
      </c>
      <c r="N139" s="2">
        <v>1.8007599999999999</v>
      </c>
      <c r="O139" s="2">
        <v>5.4022800000000002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8.86</v>
      </c>
      <c r="AA139" s="2">
        <v>26.58</v>
      </c>
    </row>
    <row r="140" spans="1:27" x14ac:dyDescent="0.3">
      <c r="A140" s="8" t="s">
        <v>190</v>
      </c>
      <c r="B140" s="3" t="s">
        <v>83</v>
      </c>
      <c r="C140" s="2">
        <v>6.5</v>
      </c>
      <c r="D140" s="2">
        <v>1.2301500000000001</v>
      </c>
      <c r="E140" s="2">
        <v>7.9959800000000003</v>
      </c>
      <c r="F140" s="2">
        <v>1.3335999999999999</v>
      </c>
      <c r="G140" s="2">
        <v>8.6684000000000001</v>
      </c>
      <c r="H140" s="2">
        <v>1.25</v>
      </c>
      <c r="I140" s="2">
        <v>8.125</v>
      </c>
      <c r="J140" s="2">
        <v>0</v>
      </c>
      <c r="K140" s="2">
        <v>0</v>
      </c>
      <c r="L140" s="2">
        <v>0.69923999999999997</v>
      </c>
      <c r="M140" s="2">
        <v>4.5450600000000003</v>
      </c>
      <c r="N140" s="2">
        <v>1.8007599999999999</v>
      </c>
      <c r="O140" s="2">
        <v>11.704940000000001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8.86</v>
      </c>
      <c r="AA140" s="2">
        <v>57.59</v>
      </c>
    </row>
    <row r="141" spans="1:27" x14ac:dyDescent="0.3">
      <c r="A141" s="8" t="s">
        <v>191</v>
      </c>
      <c r="B141" s="3" t="s">
        <v>52</v>
      </c>
      <c r="C141" s="2">
        <v>3.95</v>
      </c>
      <c r="D141" s="2">
        <v>2.2528100000000002</v>
      </c>
      <c r="E141" s="2">
        <v>8.8986000000000001</v>
      </c>
      <c r="F141" s="2">
        <v>0</v>
      </c>
      <c r="G141" s="2">
        <v>0</v>
      </c>
      <c r="H141" s="2">
        <v>5</v>
      </c>
      <c r="I141" s="2">
        <v>19.75</v>
      </c>
      <c r="J141" s="2">
        <v>8</v>
      </c>
      <c r="K141" s="2">
        <v>31.6</v>
      </c>
      <c r="L141" s="2">
        <v>80.8</v>
      </c>
      <c r="M141" s="2">
        <v>319.16000000000003</v>
      </c>
      <c r="N141" s="2">
        <v>0</v>
      </c>
      <c r="O141" s="2">
        <v>0</v>
      </c>
      <c r="P141" s="2">
        <v>12.655279999999999</v>
      </c>
      <c r="Q141" s="2">
        <v>49.98836</v>
      </c>
      <c r="R141" s="2">
        <v>0.97672000000000003</v>
      </c>
      <c r="S141" s="2">
        <v>3.8580399999999999</v>
      </c>
      <c r="T141" s="2">
        <v>0</v>
      </c>
      <c r="U141" s="2">
        <v>0</v>
      </c>
      <c r="V141" s="2">
        <v>8.8960000000000008</v>
      </c>
      <c r="W141" s="2">
        <v>35.139200000000002</v>
      </c>
      <c r="X141" s="2">
        <v>0</v>
      </c>
      <c r="Y141" s="2">
        <v>0</v>
      </c>
      <c r="Z141" s="2">
        <v>0</v>
      </c>
      <c r="AA141" s="2">
        <v>0</v>
      </c>
    </row>
    <row r="142" spans="1:27" x14ac:dyDescent="0.3">
      <c r="A142" s="8" t="s">
        <v>192</v>
      </c>
      <c r="B142" s="3" t="s">
        <v>39</v>
      </c>
      <c r="C142" s="2">
        <v>14.8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3</v>
      </c>
      <c r="K142" s="2">
        <v>44.4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</row>
    <row r="143" spans="1:27" x14ac:dyDescent="0.3">
      <c r="A143" s="8" t="s">
        <v>193</v>
      </c>
      <c r="B143" s="3" t="s">
        <v>39</v>
      </c>
      <c r="C143" s="2">
        <v>2.8</v>
      </c>
      <c r="D143" s="2">
        <v>0</v>
      </c>
      <c r="E143" s="2">
        <v>0</v>
      </c>
      <c r="F143" s="2">
        <v>0</v>
      </c>
      <c r="G143" s="2">
        <v>0</v>
      </c>
      <c r="H143" s="2">
        <v>1034.3224</v>
      </c>
      <c r="I143" s="2">
        <v>2896.1027199999999</v>
      </c>
      <c r="J143" s="2">
        <v>193.51759999999999</v>
      </c>
      <c r="K143" s="2">
        <v>541.84928000000002</v>
      </c>
      <c r="L143" s="2">
        <v>0</v>
      </c>
      <c r="M143" s="2">
        <v>0</v>
      </c>
      <c r="N143" s="2">
        <v>1227.8399999999999</v>
      </c>
      <c r="O143" s="2">
        <v>3437.9520000000002</v>
      </c>
      <c r="P143" s="2">
        <v>0</v>
      </c>
      <c r="Q143" s="2">
        <v>0</v>
      </c>
      <c r="R143" s="2">
        <v>188.822</v>
      </c>
      <c r="S143" s="2">
        <v>528.70159999999998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</row>
    <row r="144" spans="1:27" x14ac:dyDescent="0.3">
      <c r="A144" s="8" t="s">
        <v>194</v>
      </c>
      <c r="B144" s="3" t="s">
        <v>52</v>
      </c>
      <c r="C144" s="2">
        <v>3.5</v>
      </c>
      <c r="D144" s="2">
        <v>9.5092499999999998</v>
      </c>
      <c r="E144" s="2">
        <v>33.282380000000003</v>
      </c>
      <c r="F144" s="2">
        <v>26.43965</v>
      </c>
      <c r="G144" s="2">
        <v>92.538780000000003</v>
      </c>
      <c r="H144" s="2">
        <v>7.8941600000000003</v>
      </c>
      <c r="I144" s="2">
        <v>27.629560000000001</v>
      </c>
      <c r="J144" s="2">
        <v>2.0558399999999999</v>
      </c>
      <c r="K144" s="2">
        <v>7.1954399999999996</v>
      </c>
      <c r="L144" s="2">
        <v>6.5704599999999997</v>
      </c>
      <c r="M144" s="2">
        <v>22.99661</v>
      </c>
      <c r="N144" s="2">
        <v>22.304549999999999</v>
      </c>
      <c r="O144" s="2">
        <v>78.065929999999994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53.16</v>
      </c>
      <c r="AA144" s="2">
        <v>186.06</v>
      </c>
    </row>
    <row r="145" spans="1:27" x14ac:dyDescent="0.3">
      <c r="A145" s="8" t="s">
        <v>195</v>
      </c>
      <c r="B145" s="3" t="s">
        <v>39</v>
      </c>
      <c r="C145" s="2">
        <v>25</v>
      </c>
      <c r="D145" s="2">
        <v>0</v>
      </c>
      <c r="E145" s="2">
        <v>0</v>
      </c>
      <c r="F145" s="2">
        <v>0</v>
      </c>
      <c r="G145" s="2">
        <v>0</v>
      </c>
      <c r="H145" s="2">
        <v>35</v>
      </c>
      <c r="I145" s="2">
        <v>875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5</v>
      </c>
      <c r="S145" s="2">
        <v>125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</row>
    <row r="146" spans="1:27" x14ac:dyDescent="0.3">
      <c r="A146" s="8" t="s">
        <v>196</v>
      </c>
      <c r="B146" s="3" t="s">
        <v>48</v>
      </c>
      <c r="C146" s="2">
        <v>15</v>
      </c>
      <c r="D146" s="2">
        <v>48.671199999999999</v>
      </c>
      <c r="E146" s="2">
        <v>730.06799999999998</v>
      </c>
      <c r="F146" s="2">
        <v>11.535</v>
      </c>
      <c r="G146" s="2">
        <v>173.02500000000001</v>
      </c>
      <c r="H146" s="2">
        <v>0.67620000000000002</v>
      </c>
      <c r="I146" s="2">
        <v>10.143000000000001</v>
      </c>
      <c r="J146" s="2">
        <v>0</v>
      </c>
      <c r="K146" s="2">
        <v>0</v>
      </c>
      <c r="L146" s="2">
        <v>1.0649999999999999</v>
      </c>
      <c r="M146" s="2">
        <v>15.975</v>
      </c>
      <c r="N146" s="2">
        <v>0</v>
      </c>
      <c r="O146" s="2">
        <v>0</v>
      </c>
      <c r="P146" s="2">
        <v>5.85</v>
      </c>
      <c r="Q146" s="2">
        <v>87.75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</row>
    <row r="147" spans="1:27" x14ac:dyDescent="0.3">
      <c r="A147" s="8" t="s">
        <v>197</v>
      </c>
      <c r="B147" s="3" t="s">
        <v>198</v>
      </c>
      <c r="C147" s="2">
        <v>7</v>
      </c>
      <c r="D147" s="2">
        <v>0</v>
      </c>
      <c r="E147" s="2">
        <v>0</v>
      </c>
      <c r="F147" s="2">
        <v>50</v>
      </c>
      <c r="G147" s="2">
        <v>350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</row>
    <row r="148" spans="1:27" x14ac:dyDescent="0.3">
      <c r="A148" s="8" t="s">
        <v>199</v>
      </c>
      <c r="B148" s="3" t="s">
        <v>48</v>
      </c>
      <c r="C148" s="2">
        <v>0.2</v>
      </c>
      <c r="D148" s="2">
        <v>845.14859999999999</v>
      </c>
      <c r="E148" s="2">
        <v>169.02972</v>
      </c>
      <c r="F148" s="2">
        <v>0</v>
      </c>
      <c r="G148" s="2">
        <v>0</v>
      </c>
      <c r="H148" s="2">
        <v>0</v>
      </c>
      <c r="I148" s="2">
        <v>0</v>
      </c>
      <c r="J148" s="2">
        <v>123</v>
      </c>
      <c r="K148" s="2">
        <v>24.6</v>
      </c>
      <c r="L148" s="2">
        <v>271.2</v>
      </c>
      <c r="M148" s="2">
        <v>54.24</v>
      </c>
      <c r="N148" s="2">
        <v>0</v>
      </c>
      <c r="O148" s="2">
        <v>0</v>
      </c>
      <c r="P148" s="2">
        <v>0</v>
      </c>
      <c r="Q148" s="2">
        <v>0</v>
      </c>
      <c r="R148" s="2">
        <v>260.46539999999999</v>
      </c>
      <c r="S148" s="2">
        <v>52.09308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</row>
    <row r="149" spans="1:27" x14ac:dyDescent="0.3">
      <c r="A149" s="8" t="s">
        <v>200</v>
      </c>
      <c r="B149" s="3" t="s">
        <v>39</v>
      </c>
      <c r="C149" s="2">
        <v>4.75</v>
      </c>
      <c r="D149" s="2">
        <v>0</v>
      </c>
      <c r="E149" s="2">
        <v>0</v>
      </c>
      <c r="F149" s="2">
        <v>0</v>
      </c>
      <c r="G149" s="2">
        <v>0</v>
      </c>
      <c r="H149" s="2">
        <v>1</v>
      </c>
      <c r="I149" s="2">
        <v>4.75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1</v>
      </c>
      <c r="S149" s="2">
        <v>4.75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</row>
    <row r="150" spans="1:27" x14ac:dyDescent="0.3">
      <c r="A150" s="8" t="s">
        <v>201</v>
      </c>
      <c r="B150" s="3" t="s">
        <v>39</v>
      </c>
      <c r="C150" s="2">
        <v>5.7</v>
      </c>
      <c r="D150" s="2">
        <v>0</v>
      </c>
      <c r="E150" s="2">
        <v>0</v>
      </c>
      <c r="F150" s="2">
        <v>0</v>
      </c>
      <c r="G150" s="2">
        <v>0</v>
      </c>
      <c r="H150" s="2">
        <v>2</v>
      </c>
      <c r="I150" s="2">
        <v>11.4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2</v>
      </c>
      <c r="S150" s="2">
        <v>11.4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</row>
    <row r="151" spans="1:27" x14ac:dyDescent="0.3">
      <c r="A151" s="8" t="s">
        <v>202</v>
      </c>
      <c r="B151" s="3" t="s">
        <v>83</v>
      </c>
      <c r="C151" s="2">
        <v>7.79</v>
      </c>
      <c r="D151" s="2">
        <v>1.2301500000000001</v>
      </c>
      <c r="E151" s="2">
        <v>9.5828699999999998</v>
      </c>
      <c r="F151" s="2">
        <v>0</v>
      </c>
      <c r="G151" s="2">
        <v>0</v>
      </c>
      <c r="H151" s="2">
        <v>1.25</v>
      </c>
      <c r="I151" s="2">
        <v>9.7375000000000007</v>
      </c>
      <c r="J151" s="2">
        <v>0</v>
      </c>
      <c r="K151" s="2">
        <v>0</v>
      </c>
      <c r="L151" s="2">
        <v>0.69923999999999997</v>
      </c>
      <c r="M151" s="2">
        <v>5.4470799999999997</v>
      </c>
      <c r="N151" s="2">
        <v>1.8007599999999999</v>
      </c>
      <c r="O151" s="2">
        <v>14.02792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8.86</v>
      </c>
      <c r="AA151" s="2">
        <v>69.019400000000005</v>
      </c>
    </row>
    <row r="152" spans="1:27" x14ac:dyDescent="0.3">
      <c r="A152" s="8" t="s">
        <v>203</v>
      </c>
      <c r="B152" s="3" t="s">
        <v>39</v>
      </c>
      <c r="C152" s="2">
        <v>1.45</v>
      </c>
      <c r="D152" s="2">
        <v>7.0400400000000003</v>
      </c>
      <c r="E152" s="2">
        <v>10.20806</v>
      </c>
      <c r="F152" s="2">
        <v>0</v>
      </c>
      <c r="G152" s="2">
        <v>0</v>
      </c>
      <c r="H152" s="2">
        <v>15.625</v>
      </c>
      <c r="I152" s="2">
        <v>22.65625</v>
      </c>
      <c r="J152" s="2">
        <v>25</v>
      </c>
      <c r="K152" s="2">
        <v>36.25</v>
      </c>
      <c r="L152" s="2">
        <v>252.5</v>
      </c>
      <c r="M152" s="2">
        <v>366.125</v>
      </c>
      <c r="N152" s="2">
        <v>0</v>
      </c>
      <c r="O152" s="2">
        <v>0</v>
      </c>
      <c r="P152" s="2">
        <v>39.54777</v>
      </c>
      <c r="Q152" s="2">
        <v>57.344270000000002</v>
      </c>
      <c r="R152" s="2">
        <v>3.0522300000000002</v>
      </c>
      <c r="S152" s="2">
        <v>4.4257299999999997</v>
      </c>
      <c r="T152" s="2">
        <v>0</v>
      </c>
      <c r="U152" s="2">
        <v>0</v>
      </c>
      <c r="V152" s="2">
        <v>27.8</v>
      </c>
      <c r="W152" s="2">
        <v>40.31</v>
      </c>
      <c r="X152" s="2">
        <v>0</v>
      </c>
      <c r="Y152" s="2">
        <v>0</v>
      </c>
      <c r="Z152" s="2">
        <v>0</v>
      </c>
      <c r="AA152" s="2">
        <v>0</v>
      </c>
    </row>
    <row r="153" spans="1:27" x14ac:dyDescent="0.3">
      <c r="A153" s="8" t="s">
        <v>204</v>
      </c>
      <c r="B153" s="3" t="s">
        <v>39</v>
      </c>
      <c r="C153" s="2">
        <v>0.32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216</v>
      </c>
      <c r="AA153" s="2">
        <v>69.12</v>
      </c>
    </row>
    <row r="154" spans="1:27" ht="28.8" x14ac:dyDescent="0.3">
      <c r="A154" s="8" t="s">
        <v>205</v>
      </c>
      <c r="B154" s="3" t="s">
        <v>39</v>
      </c>
      <c r="C154" s="2">
        <v>6.8</v>
      </c>
      <c r="D154" s="2">
        <v>0</v>
      </c>
      <c r="E154" s="2">
        <v>0</v>
      </c>
      <c r="F154" s="2">
        <v>0</v>
      </c>
      <c r="G154" s="2">
        <v>0</v>
      </c>
      <c r="H154" s="2">
        <v>2</v>
      </c>
      <c r="I154" s="2">
        <v>13.6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2</v>
      </c>
      <c r="S154" s="2">
        <v>13.6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</row>
    <row r="155" spans="1:27" x14ac:dyDescent="0.3">
      <c r="A155" s="8" t="s">
        <v>206</v>
      </c>
      <c r="B155" s="3" t="s">
        <v>39</v>
      </c>
      <c r="C155" s="2">
        <v>6</v>
      </c>
      <c r="D155" s="2">
        <v>0</v>
      </c>
      <c r="E155" s="2">
        <v>0</v>
      </c>
      <c r="F155" s="2">
        <v>0</v>
      </c>
      <c r="G155" s="2">
        <v>0</v>
      </c>
      <c r="H155" s="2">
        <v>1</v>
      </c>
      <c r="I155" s="2">
        <v>6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1</v>
      </c>
      <c r="S155" s="2">
        <v>6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</row>
    <row r="156" spans="1:27" x14ac:dyDescent="0.3">
      <c r="A156" s="8" t="s">
        <v>207</v>
      </c>
      <c r="B156" s="3" t="s">
        <v>39</v>
      </c>
      <c r="C156" s="2">
        <v>2.4500000000000002</v>
      </c>
      <c r="D156" s="2">
        <v>0</v>
      </c>
      <c r="E156" s="2">
        <v>0</v>
      </c>
      <c r="F156" s="2">
        <v>0</v>
      </c>
      <c r="G156" s="2">
        <v>0</v>
      </c>
      <c r="H156" s="2">
        <v>4</v>
      </c>
      <c r="I156" s="2">
        <v>9.8000000000000007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2</v>
      </c>
      <c r="S156" s="2">
        <v>4.9000000000000004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</row>
    <row r="157" spans="1:27" x14ac:dyDescent="0.3">
      <c r="A157" s="8" t="s">
        <v>208</v>
      </c>
      <c r="B157" s="3" t="s">
        <v>76</v>
      </c>
      <c r="C157" s="2">
        <v>20</v>
      </c>
      <c r="D157" s="2">
        <v>137.72265999999999</v>
      </c>
      <c r="E157" s="2">
        <v>2754.4531999999999</v>
      </c>
      <c r="F157" s="2">
        <v>70.396929999999998</v>
      </c>
      <c r="G157" s="2">
        <v>1407.9386</v>
      </c>
      <c r="H157" s="2">
        <v>46.008249999999997</v>
      </c>
      <c r="I157" s="2">
        <v>920.16499999999996</v>
      </c>
      <c r="J157" s="2">
        <v>68.608729999999994</v>
      </c>
      <c r="K157" s="2">
        <v>1372.1746000000001</v>
      </c>
      <c r="L157" s="2">
        <v>66.303929999999994</v>
      </c>
      <c r="M157" s="2">
        <v>1326.0786000000001</v>
      </c>
      <c r="N157" s="2">
        <v>69.946879999999993</v>
      </c>
      <c r="O157" s="2">
        <v>1398.9376</v>
      </c>
      <c r="P157" s="2">
        <v>60.627490000000002</v>
      </c>
      <c r="Q157" s="2">
        <v>1212.5498</v>
      </c>
      <c r="R157" s="2">
        <v>159.82765000000001</v>
      </c>
      <c r="S157" s="2">
        <v>3196.5529999999999</v>
      </c>
      <c r="T157" s="2">
        <v>46.424590000000002</v>
      </c>
      <c r="U157" s="2">
        <v>928.49180000000001</v>
      </c>
      <c r="V157" s="2">
        <v>2.4548399999999999</v>
      </c>
      <c r="W157" s="2">
        <v>49.096800000000002</v>
      </c>
      <c r="X157" s="2">
        <v>46.675809999999998</v>
      </c>
      <c r="Y157" s="2">
        <v>933.51620000000003</v>
      </c>
      <c r="Z157" s="2">
        <v>4.7761899999999997</v>
      </c>
      <c r="AA157" s="2">
        <v>95.523799999999994</v>
      </c>
    </row>
    <row r="158" spans="1:27" x14ac:dyDescent="0.3">
      <c r="A158" s="8" t="s">
        <v>209</v>
      </c>
      <c r="B158" s="3" t="s">
        <v>80</v>
      </c>
      <c r="C158" s="2">
        <v>12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6.351</v>
      </c>
      <c r="K158" s="2">
        <v>76.212000000000003</v>
      </c>
      <c r="L158" s="2">
        <v>6.351</v>
      </c>
      <c r="M158" s="2">
        <v>76.212000000000003</v>
      </c>
      <c r="N158" s="2">
        <v>0</v>
      </c>
      <c r="O158" s="2">
        <v>0</v>
      </c>
      <c r="P158" s="2">
        <v>0</v>
      </c>
      <c r="Q158" s="2">
        <v>0</v>
      </c>
      <c r="R158" s="2">
        <v>1.9470000000000001</v>
      </c>
      <c r="S158" s="2">
        <v>23.364000000000001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</row>
    <row r="159" spans="1:27" x14ac:dyDescent="0.3">
      <c r="A159" s="8" t="s">
        <v>210</v>
      </c>
      <c r="B159" s="3" t="s">
        <v>80</v>
      </c>
      <c r="C159" s="2">
        <v>80</v>
      </c>
      <c r="D159" s="2">
        <v>0</v>
      </c>
      <c r="E159" s="2">
        <v>0</v>
      </c>
      <c r="F159" s="2">
        <v>0.1017</v>
      </c>
      <c r="G159" s="2">
        <v>8.1359999999999992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</row>
    <row r="160" spans="1:27" x14ac:dyDescent="0.3">
      <c r="A160" s="8" t="s">
        <v>211</v>
      </c>
      <c r="B160" s="3" t="s">
        <v>80</v>
      </c>
      <c r="C160" s="2">
        <v>80</v>
      </c>
      <c r="D160" s="2">
        <v>0</v>
      </c>
      <c r="E160" s="2">
        <v>0</v>
      </c>
      <c r="F160" s="2">
        <v>0.11865000000000001</v>
      </c>
      <c r="G160" s="2">
        <v>9.4920000000000009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</row>
    <row r="161" spans="1:27" x14ac:dyDescent="0.3">
      <c r="A161" s="8" t="s">
        <v>212</v>
      </c>
      <c r="B161" s="3" t="s">
        <v>80</v>
      </c>
      <c r="C161" s="2">
        <v>80</v>
      </c>
      <c r="D161" s="2">
        <v>0</v>
      </c>
      <c r="E161" s="2">
        <v>0</v>
      </c>
      <c r="F161" s="2">
        <v>0.11865000000000001</v>
      </c>
      <c r="G161" s="2">
        <v>9.4920000000000009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</row>
    <row r="162" spans="1:27" x14ac:dyDescent="0.3">
      <c r="A162" s="8" t="s">
        <v>213</v>
      </c>
      <c r="B162" s="3" t="s">
        <v>39</v>
      </c>
      <c r="C162" s="2">
        <v>0.4</v>
      </c>
      <c r="D162" s="2">
        <v>0</v>
      </c>
      <c r="E162" s="2">
        <v>0</v>
      </c>
      <c r="F162" s="2">
        <v>9</v>
      </c>
      <c r="G162" s="2">
        <v>3.6</v>
      </c>
      <c r="H162" s="2">
        <v>0</v>
      </c>
      <c r="I162" s="2">
        <v>0</v>
      </c>
      <c r="J162" s="2">
        <v>0</v>
      </c>
      <c r="K162" s="2">
        <v>0</v>
      </c>
      <c r="L162" s="2">
        <v>4</v>
      </c>
      <c r="M162" s="2">
        <v>1.6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</row>
    <row r="163" spans="1:27" ht="28.8" x14ac:dyDescent="0.3">
      <c r="A163" s="8" t="s">
        <v>214</v>
      </c>
      <c r="B163" s="3" t="s">
        <v>39</v>
      </c>
      <c r="C163" s="2">
        <v>0.42</v>
      </c>
      <c r="D163" s="2">
        <v>0</v>
      </c>
      <c r="E163" s="2">
        <v>0</v>
      </c>
      <c r="F163" s="2">
        <v>0</v>
      </c>
      <c r="G163" s="2">
        <v>0</v>
      </c>
      <c r="H163" s="2">
        <v>8</v>
      </c>
      <c r="I163" s="2">
        <v>3.36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4</v>
      </c>
      <c r="S163" s="2">
        <v>1.68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</row>
    <row r="164" spans="1:27" x14ac:dyDescent="0.3">
      <c r="A164" s="8" t="s">
        <v>215</v>
      </c>
      <c r="B164" s="3" t="s">
        <v>52</v>
      </c>
      <c r="C164" s="2">
        <v>1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0.13500000000000001</v>
      </c>
      <c r="O164" s="2">
        <v>0.13500000000000001</v>
      </c>
      <c r="P164" s="2">
        <v>0</v>
      </c>
      <c r="Q164" s="2">
        <v>0</v>
      </c>
      <c r="R164" s="2">
        <v>0</v>
      </c>
      <c r="S164" s="2">
        <v>0</v>
      </c>
      <c r="T164" s="2">
        <v>1.47</v>
      </c>
      <c r="U164" s="2">
        <v>1.47</v>
      </c>
      <c r="V164" s="2">
        <v>0.41</v>
      </c>
      <c r="W164" s="2">
        <v>0.41</v>
      </c>
      <c r="X164" s="2">
        <v>0.1</v>
      </c>
      <c r="Y164" s="2">
        <v>0.1</v>
      </c>
      <c r="Z164" s="2">
        <v>0</v>
      </c>
      <c r="AA164" s="2">
        <v>0</v>
      </c>
    </row>
    <row r="165" spans="1:27" x14ac:dyDescent="0.3">
      <c r="A165" s="8" t="s">
        <v>216</v>
      </c>
      <c r="B165" s="3" t="s">
        <v>54</v>
      </c>
      <c r="C165" s="2">
        <v>557.42999999999995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7</v>
      </c>
      <c r="W165" s="2">
        <v>3902.01</v>
      </c>
      <c r="X165" s="2">
        <v>0</v>
      </c>
      <c r="Y165" s="2">
        <v>0</v>
      </c>
      <c r="Z165" s="2">
        <v>0</v>
      </c>
      <c r="AA165" s="2">
        <v>0</v>
      </c>
    </row>
    <row r="166" spans="1:27" x14ac:dyDescent="0.3">
      <c r="A166" s="8" t="s">
        <v>217</v>
      </c>
      <c r="B166" s="3" t="s">
        <v>54</v>
      </c>
      <c r="C166" s="2">
        <v>517.46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5</v>
      </c>
      <c r="W166" s="2">
        <v>2587.3000000000002</v>
      </c>
      <c r="X166" s="2">
        <v>0</v>
      </c>
      <c r="Y166" s="2">
        <v>0</v>
      </c>
      <c r="Z166" s="2">
        <v>0</v>
      </c>
      <c r="AA166" s="2">
        <v>0</v>
      </c>
    </row>
    <row r="167" spans="1:27" x14ac:dyDescent="0.3">
      <c r="A167" s="8" t="s">
        <v>218</v>
      </c>
      <c r="B167" s="3" t="s">
        <v>52</v>
      </c>
      <c r="C167" s="2">
        <v>1.1100000000000001</v>
      </c>
      <c r="D167" s="2">
        <v>4610.2782299999999</v>
      </c>
      <c r="E167" s="2">
        <v>5117.4088400000001</v>
      </c>
      <c r="F167" s="2">
        <v>2979.97532</v>
      </c>
      <c r="G167" s="2">
        <v>3307.77261</v>
      </c>
      <c r="H167" s="2">
        <v>3476.6172799999999</v>
      </c>
      <c r="I167" s="2">
        <v>3859.0451800000001</v>
      </c>
      <c r="J167" s="2">
        <v>594.40071999999998</v>
      </c>
      <c r="K167" s="2">
        <v>659.78480000000002</v>
      </c>
      <c r="L167" s="2">
        <v>2253.4164999999998</v>
      </c>
      <c r="M167" s="2">
        <v>2501.2923300000002</v>
      </c>
      <c r="N167" s="2">
        <v>4750.0204999999996</v>
      </c>
      <c r="O167" s="2">
        <v>5272.5227599999998</v>
      </c>
      <c r="P167" s="2">
        <v>1560.6944599999999</v>
      </c>
      <c r="Q167" s="2">
        <v>1732.37086</v>
      </c>
      <c r="R167" s="2">
        <v>633.45903999999996</v>
      </c>
      <c r="S167" s="2">
        <v>703.13953000000004</v>
      </c>
      <c r="T167" s="2">
        <v>0</v>
      </c>
      <c r="U167" s="2">
        <v>0</v>
      </c>
      <c r="V167" s="2">
        <v>0</v>
      </c>
      <c r="W167" s="2">
        <v>0</v>
      </c>
      <c r="X167" s="2">
        <v>425.29199999999997</v>
      </c>
      <c r="Y167" s="2">
        <v>472.07411999999999</v>
      </c>
      <c r="Z167" s="2">
        <v>0</v>
      </c>
      <c r="AA167" s="2">
        <v>0</v>
      </c>
    </row>
    <row r="168" spans="1:27" x14ac:dyDescent="0.3">
      <c r="A168" s="8" t="s">
        <v>219</v>
      </c>
      <c r="B168" s="3" t="s">
        <v>76</v>
      </c>
      <c r="C168" s="2">
        <v>70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1.1200000000000001</v>
      </c>
      <c r="U168" s="2">
        <v>78.400000000000006</v>
      </c>
      <c r="V168" s="2">
        <v>0.48</v>
      </c>
      <c r="W168" s="2">
        <v>33.6</v>
      </c>
      <c r="X168" s="2">
        <v>0.12</v>
      </c>
      <c r="Y168" s="2">
        <v>8.4</v>
      </c>
      <c r="Z168" s="2">
        <v>0</v>
      </c>
      <c r="AA168" s="2">
        <v>0</v>
      </c>
    </row>
    <row r="169" spans="1:27" ht="28.8" x14ac:dyDescent="0.3">
      <c r="A169" s="8" t="s">
        <v>220</v>
      </c>
      <c r="B169" s="3" t="s">
        <v>39</v>
      </c>
      <c r="C169" s="2">
        <v>5.2</v>
      </c>
      <c r="D169" s="2">
        <v>0</v>
      </c>
      <c r="E169" s="2">
        <v>0</v>
      </c>
      <c r="F169" s="2">
        <v>0</v>
      </c>
      <c r="G169" s="2">
        <v>0</v>
      </c>
      <c r="H169" s="2">
        <v>4</v>
      </c>
      <c r="I169" s="2">
        <v>20.8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2</v>
      </c>
      <c r="S169" s="2">
        <v>10.4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</row>
    <row r="170" spans="1:27" x14ac:dyDescent="0.3">
      <c r="A170" s="8" t="s">
        <v>221</v>
      </c>
      <c r="B170" s="3" t="s">
        <v>39</v>
      </c>
      <c r="C170" s="2">
        <v>0.9</v>
      </c>
      <c r="D170" s="2">
        <v>0</v>
      </c>
      <c r="E170" s="2">
        <v>0</v>
      </c>
      <c r="F170" s="2">
        <v>14</v>
      </c>
      <c r="G170" s="2">
        <v>12.6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</row>
    <row r="171" spans="1:27" x14ac:dyDescent="0.3">
      <c r="A171" s="8" t="s">
        <v>222</v>
      </c>
      <c r="B171" s="3" t="s">
        <v>39</v>
      </c>
      <c r="C171" s="2">
        <v>0.85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8</v>
      </c>
      <c r="K171" s="2">
        <v>6.8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1</v>
      </c>
      <c r="S171" s="2">
        <v>0.85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</row>
    <row r="172" spans="1:27" x14ac:dyDescent="0.3">
      <c r="A172" s="8" t="s">
        <v>223</v>
      </c>
      <c r="B172" s="3" t="s">
        <v>39</v>
      </c>
      <c r="C172" s="2">
        <v>0.22</v>
      </c>
      <c r="D172" s="2">
        <v>0</v>
      </c>
      <c r="E172" s="2">
        <v>0</v>
      </c>
      <c r="F172" s="2">
        <v>720</v>
      </c>
      <c r="G172" s="2">
        <v>158.4</v>
      </c>
      <c r="H172" s="2">
        <v>0</v>
      </c>
      <c r="I172" s="2">
        <v>0</v>
      </c>
      <c r="J172" s="2">
        <v>0</v>
      </c>
      <c r="K172" s="2">
        <v>0</v>
      </c>
      <c r="L172" s="2">
        <v>134.4</v>
      </c>
      <c r="M172" s="2">
        <v>29.568000000000001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</row>
    <row r="173" spans="1:27" x14ac:dyDescent="0.3">
      <c r="A173" s="8" t="s">
        <v>224</v>
      </c>
      <c r="B173" s="3" t="s">
        <v>39</v>
      </c>
      <c r="C173" s="2">
        <v>0.22</v>
      </c>
      <c r="D173" s="2">
        <v>1144.49379</v>
      </c>
      <c r="E173" s="2">
        <v>251.78863000000001</v>
      </c>
      <c r="F173" s="2">
        <v>6732.6062099999999</v>
      </c>
      <c r="G173" s="2">
        <v>1481.17337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</row>
    <row r="174" spans="1:27" x14ac:dyDescent="0.3">
      <c r="A174" s="8" t="s">
        <v>225</v>
      </c>
      <c r="B174" s="3" t="s">
        <v>39</v>
      </c>
      <c r="C174" s="2">
        <v>7.8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4</v>
      </c>
      <c r="K174" s="2">
        <v>31.2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</row>
    <row r="175" spans="1:27" x14ac:dyDescent="0.3">
      <c r="A175" s="8" t="s">
        <v>226</v>
      </c>
      <c r="B175" s="3" t="s">
        <v>54</v>
      </c>
      <c r="C175" s="2">
        <v>83.6</v>
      </c>
      <c r="D175" s="2">
        <v>2</v>
      </c>
      <c r="E175" s="2">
        <v>167.2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</row>
    <row r="176" spans="1:27" x14ac:dyDescent="0.3">
      <c r="A176" s="8" t="s">
        <v>227</v>
      </c>
      <c r="B176" s="3" t="s">
        <v>228</v>
      </c>
      <c r="C176" s="2">
        <v>0.2</v>
      </c>
      <c r="D176" s="2">
        <v>9.7949999999999999</v>
      </c>
      <c r="E176" s="2">
        <v>1.9590000000000001</v>
      </c>
      <c r="F176" s="2">
        <v>194.52799999999999</v>
      </c>
      <c r="G176" s="2">
        <v>38.9056</v>
      </c>
      <c r="H176" s="2">
        <v>131.58500000000001</v>
      </c>
      <c r="I176" s="2">
        <v>26.317</v>
      </c>
      <c r="J176" s="2">
        <v>101.02376</v>
      </c>
      <c r="K176" s="2">
        <v>20.204750000000001</v>
      </c>
      <c r="L176" s="2">
        <v>47.696240000000003</v>
      </c>
      <c r="M176" s="2">
        <v>9.5392499999999991</v>
      </c>
      <c r="N176" s="2">
        <v>0</v>
      </c>
      <c r="O176" s="2">
        <v>0</v>
      </c>
      <c r="P176" s="2">
        <v>114.59</v>
      </c>
      <c r="Q176" s="2">
        <v>22.917999999999999</v>
      </c>
      <c r="R176" s="2">
        <v>24.32</v>
      </c>
      <c r="S176" s="2">
        <v>4.8639999999999999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</row>
    <row r="177" spans="1:27" x14ac:dyDescent="0.3">
      <c r="A177" s="8" t="s">
        <v>229</v>
      </c>
      <c r="B177" s="3" t="s">
        <v>83</v>
      </c>
      <c r="C177" s="2">
        <v>22.85</v>
      </c>
      <c r="D177" s="2">
        <v>0</v>
      </c>
      <c r="E177" s="2">
        <v>0</v>
      </c>
      <c r="F177" s="2">
        <v>0.3</v>
      </c>
      <c r="G177" s="2">
        <v>6.8550000000000004</v>
      </c>
      <c r="H177" s="2">
        <v>3.5000000000000003E-2</v>
      </c>
      <c r="I177" s="2">
        <v>0.79974999999999996</v>
      </c>
      <c r="J177" s="2">
        <v>0</v>
      </c>
      <c r="K177" s="2">
        <v>0</v>
      </c>
      <c r="L177" s="2">
        <v>16.318650000000002</v>
      </c>
      <c r="M177" s="2">
        <v>372.88114999999999</v>
      </c>
      <c r="N177" s="2">
        <v>27.887650000000001</v>
      </c>
      <c r="O177" s="2">
        <v>637.2328</v>
      </c>
      <c r="P177" s="2">
        <v>14.32203</v>
      </c>
      <c r="Q177" s="2">
        <v>327.25839000000002</v>
      </c>
      <c r="R177" s="2">
        <v>3.5547599999999999</v>
      </c>
      <c r="S177" s="2">
        <v>81.22627</v>
      </c>
      <c r="T177" s="2">
        <v>1.7688600000000001</v>
      </c>
      <c r="U177" s="2">
        <v>40.41845</v>
      </c>
      <c r="V177" s="2">
        <v>48.434010000000001</v>
      </c>
      <c r="W177" s="2">
        <v>1106.71713</v>
      </c>
      <c r="X177" s="2">
        <v>25.33079</v>
      </c>
      <c r="Y177" s="2">
        <v>578.80854999999997</v>
      </c>
      <c r="Z177" s="2">
        <v>0</v>
      </c>
      <c r="AA177" s="2">
        <v>0</v>
      </c>
    </row>
    <row r="178" spans="1:27" x14ac:dyDescent="0.3">
      <c r="A178" s="8" t="s">
        <v>230</v>
      </c>
      <c r="B178" s="3" t="s">
        <v>39</v>
      </c>
      <c r="C178" s="2">
        <v>1.4</v>
      </c>
      <c r="D178" s="2">
        <v>48.491999999999997</v>
      </c>
      <c r="E178" s="2">
        <v>67.888800000000003</v>
      </c>
      <c r="F178" s="2">
        <v>147.44398000000001</v>
      </c>
      <c r="G178" s="2">
        <v>206.42157</v>
      </c>
      <c r="H178" s="2">
        <v>231.88462000000001</v>
      </c>
      <c r="I178" s="2">
        <v>324.63846999999998</v>
      </c>
      <c r="J178" s="2">
        <v>103.79588</v>
      </c>
      <c r="K178" s="2">
        <v>145.31423000000001</v>
      </c>
      <c r="L178" s="2">
        <v>84.741500000000002</v>
      </c>
      <c r="M178" s="2">
        <v>118.63809999999999</v>
      </c>
      <c r="N178" s="2">
        <v>235.6</v>
      </c>
      <c r="O178" s="2">
        <v>329.84</v>
      </c>
      <c r="P178" s="2">
        <v>85.561000000000007</v>
      </c>
      <c r="Q178" s="2">
        <v>119.7854</v>
      </c>
      <c r="R178" s="2">
        <v>33.192999999999998</v>
      </c>
      <c r="S178" s="2">
        <v>46.470199999999998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</row>
    <row r="179" spans="1:27" x14ac:dyDescent="0.3">
      <c r="A179" s="8" t="s">
        <v>231</v>
      </c>
      <c r="B179" s="3" t="s">
        <v>39</v>
      </c>
      <c r="C179" s="2">
        <v>10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30.779199999999999</v>
      </c>
      <c r="Q179" s="2">
        <v>307.79199999999997</v>
      </c>
      <c r="R179" s="2">
        <v>188.27706000000001</v>
      </c>
      <c r="S179" s="2">
        <v>1882.7706000000001</v>
      </c>
      <c r="T179" s="2">
        <v>180.09111999999999</v>
      </c>
      <c r="U179" s="2">
        <v>1800.9112</v>
      </c>
      <c r="V179" s="2">
        <v>90.852620000000002</v>
      </c>
      <c r="W179" s="2">
        <v>908.52620000000002</v>
      </c>
      <c r="X179" s="2">
        <v>27.5</v>
      </c>
      <c r="Y179" s="2">
        <v>275</v>
      </c>
      <c r="Z179" s="2">
        <v>52.5</v>
      </c>
      <c r="AA179" s="2">
        <v>525</v>
      </c>
    </row>
    <row r="180" spans="1:27" x14ac:dyDescent="0.3">
      <c r="A180" s="8" t="s">
        <v>232</v>
      </c>
      <c r="B180" s="3" t="s">
        <v>39</v>
      </c>
      <c r="C180" s="2">
        <v>8.8000000000000007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4</v>
      </c>
      <c r="K180" s="2">
        <v>35.200000000000003</v>
      </c>
      <c r="L180" s="2">
        <v>0</v>
      </c>
      <c r="M180" s="2">
        <v>0</v>
      </c>
      <c r="N180" s="2">
        <v>6</v>
      </c>
      <c r="O180" s="2">
        <v>52.8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</row>
    <row r="181" spans="1:27" x14ac:dyDescent="0.3">
      <c r="A181" s="8" t="s">
        <v>233</v>
      </c>
      <c r="B181" s="3" t="s">
        <v>52</v>
      </c>
      <c r="C181" s="2">
        <v>1.5</v>
      </c>
      <c r="D181" s="2">
        <v>0.53452999999999995</v>
      </c>
      <c r="E181" s="2">
        <v>0.80179999999999996</v>
      </c>
      <c r="F181" s="2">
        <v>10.33583</v>
      </c>
      <c r="G181" s="2">
        <v>15.50375</v>
      </c>
      <c r="H181" s="2">
        <v>6.6203200000000004</v>
      </c>
      <c r="I181" s="2">
        <v>9.9304799999999993</v>
      </c>
      <c r="J181" s="2">
        <v>7.57118</v>
      </c>
      <c r="K181" s="2">
        <v>11.356780000000001</v>
      </c>
      <c r="L181" s="2">
        <v>11.27004</v>
      </c>
      <c r="M181" s="2">
        <v>16.905069999999998</v>
      </c>
      <c r="N181" s="2">
        <v>18.272919999999999</v>
      </c>
      <c r="O181" s="2">
        <v>27.409389999999998</v>
      </c>
      <c r="P181" s="2">
        <v>12.67098</v>
      </c>
      <c r="Q181" s="2">
        <v>19.00648</v>
      </c>
      <c r="R181" s="2">
        <v>2.1643500000000002</v>
      </c>
      <c r="S181" s="2">
        <v>3.2465299999999999</v>
      </c>
      <c r="T181" s="2">
        <v>3.49518</v>
      </c>
      <c r="U181" s="2">
        <v>5.2427700000000002</v>
      </c>
      <c r="V181" s="2">
        <v>3.42882</v>
      </c>
      <c r="W181" s="2">
        <v>5.1432399999999996</v>
      </c>
      <c r="X181" s="2">
        <v>0.1</v>
      </c>
      <c r="Y181" s="2">
        <v>0.15</v>
      </c>
      <c r="Z181" s="2">
        <v>0</v>
      </c>
      <c r="AA181" s="2">
        <v>0</v>
      </c>
    </row>
    <row r="182" spans="1:27" ht="28.8" x14ac:dyDescent="0.3">
      <c r="A182" s="8" t="s">
        <v>234</v>
      </c>
      <c r="B182" s="3" t="s">
        <v>39</v>
      </c>
      <c r="C182" s="2">
        <v>144.94999999999999</v>
      </c>
      <c r="D182" s="2">
        <v>0</v>
      </c>
      <c r="E182" s="2">
        <v>0</v>
      </c>
      <c r="F182" s="2">
        <v>0</v>
      </c>
      <c r="G182" s="2">
        <v>0</v>
      </c>
      <c r="H182" s="2">
        <v>16</v>
      </c>
      <c r="I182" s="2">
        <v>2319.1999999999998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4</v>
      </c>
      <c r="S182" s="2">
        <v>579.79999999999995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</row>
    <row r="183" spans="1:27" x14ac:dyDescent="0.3">
      <c r="A183" s="8" t="s">
        <v>235</v>
      </c>
      <c r="B183" s="3" t="s">
        <v>39</v>
      </c>
      <c r="C183" s="2">
        <v>23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8</v>
      </c>
      <c r="K183" s="2">
        <v>184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1</v>
      </c>
      <c r="S183" s="2">
        <v>23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</row>
    <row r="184" spans="1:27" x14ac:dyDescent="0.3">
      <c r="A184" s="8" t="s">
        <v>236</v>
      </c>
      <c r="B184" s="3" t="s">
        <v>39</v>
      </c>
      <c r="C184" s="2">
        <v>3.2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3</v>
      </c>
      <c r="K184" s="2">
        <v>9.6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</row>
    <row r="185" spans="1:27" x14ac:dyDescent="0.3">
      <c r="A185" s="8" t="s">
        <v>237</v>
      </c>
      <c r="B185" s="3" t="s">
        <v>198</v>
      </c>
      <c r="C185" s="2">
        <v>7.1</v>
      </c>
      <c r="D185" s="2">
        <v>293.91000000000003</v>
      </c>
      <c r="E185" s="2">
        <v>2086.761</v>
      </c>
      <c r="F185" s="2">
        <v>97.083479999999994</v>
      </c>
      <c r="G185" s="2">
        <v>689.29271000000006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25</v>
      </c>
      <c r="O185" s="2">
        <v>177.5</v>
      </c>
      <c r="P185" s="2">
        <v>0</v>
      </c>
      <c r="Q185" s="2">
        <v>0</v>
      </c>
      <c r="R185" s="2">
        <v>28.75</v>
      </c>
      <c r="S185" s="2">
        <v>204.125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</row>
    <row r="186" spans="1:27" x14ac:dyDescent="0.3">
      <c r="A186" s="8" t="s">
        <v>238</v>
      </c>
      <c r="B186" s="3" t="s">
        <v>117</v>
      </c>
      <c r="C186" s="2">
        <v>2.85</v>
      </c>
      <c r="D186" s="2">
        <v>51</v>
      </c>
      <c r="E186" s="2">
        <v>145.35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</row>
    <row r="187" spans="1:27" x14ac:dyDescent="0.3">
      <c r="A187" s="8" t="s">
        <v>239</v>
      </c>
      <c r="B187" s="3" t="s">
        <v>117</v>
      </c>
      <c r="C187" s="2">
        <v>14.7</v>
      </c>
      <c r="D187" s="2">
        <v>21.283529999999999</v>
      </c>
      <c r="E187" s="2">
        <v>312.86788999999999</v>
      </c>
      <c r="F187" s="2">
        <v>264.39647000000002</v>
      </c>
      <c r="G187" s="2">
        <v>3886.6281100000001</v>
      </c>
      <c r="H187" s="2">
        <v>3.94157</v>
      </c>
      <c r="I187" s="2">
        <v>57.941079999999999</v>
      </c>
      <c r="J187" s="2">
        <v>20.558430000000001</v>
      </c>
      <c r="K187" s="2">
        <v>302.20891999999998</v>
      </c>
      <c r="L187" s="2">
        <v>23.75</v>
      </c>
      <c r="M187" s="2">
        <v>349.125</v>
      </c>
      <c r="N187" s="2">
        <v>115</v>
      </c>
      <c r="O187" s="2">
        <v>1690.5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</row>
    <row r="188" spans="1:27" x14ac:dyDescent="0.3">
      <c r="A188" s="8" t="s">
        <v>240</v>
      </c>
      <c r="B188" s="3" t="s">
        <v>198</v>
      </c>
      <c r="C188" s="2">
        <v>1.1000000000000001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96.756</v>
      </c>
      <c r="S188" s="2">
        <v>106.4316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</row>
    <row r="189" spans="1:27" x14ac:dyDescent="0.3">
      <c r="A189" s="8" t="s">
        <v>241</v>
      </c>
      <c r="B189" s="3" t="s">
        <v>117</v>
      </c>
      <c r="C189" s="2">
        <v>15</v>
      </c>
      <c r="D189" s="2">
        <v>0</v>
      </c>
      <c r="E189" s="2">
        <v>0</v>
      </c>
      <c r="F189" s="2">
        <v>0</v>
      </c>
      <c r="G189" s="2">
        <v>0</v>
      </c>
      <c r="H189" s="2">
        <v>32</v>
      </c>
      <c r="I189" s="2">
        <v>480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8</v>
      </c>
      <c r="S189" s="2">
        <v>120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</row>
    <row r="190" spans="1:27" x14ac:dyDescent="0.3">
      <c r="A190" s="8" t="s">
        <v>242</v>
      </c>
      <c r="B190" s="3" t="s">
        <v>68</v>
      </c>
      <c r="C190" s="2">
        <v>0.13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114</v>
      </c>
      <c r="K190" s="2">
        <v>14.82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12</v>
      </c>
      <c r="S190" s="2">
        <v>1.56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</row>
    <row r="191" spans="1:27" x14ac:dyDescent="0.3">
      <c r="A191" s="8" t="s">
        <v>243</v>
      </c>
      <c r="B191" s="3" t="s">
        <v>72</v>
      </c>
      <c r="C191" s="2">
        <v>1.05</v>
      </c>
      <c r="D191" s="2">
        <v>0</v>
      </c>
      <c r="E191" s="2">
        <v>0</v>
      </c>
      <c r="F191" s="2">
        <v>0</v>
      </c>
      <c r="G191" s="2">
        <v>0</v>
      </c>
      <c r="H191" s="2">
        <v>30</v>
      </c>
      <c r="I191" s="2">
        <v>31.5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30</v>
      </c>
      <c r="S191" s="2">
        <v>31.5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</row>
    <row r="192" spans="1:27" x14ac:dyDescent="0.3">
      <c r="A192" s="8" t="s">
        <v>244</v>
      </c>
      <c r="B192" s="3" t="s">
        <v>52</v>
      </c>
      <c r="C192" s="2">
        <v>0.5</v>
      </c>
      <c r="D192" s="2">
        <v>0</v>
      </c>
      <c r="E192" s="2">
        <v>0</v>
      </c>
      <c r="F192" s="2">
        <v>18.337</v>
      </c>
      <c r="G192" s="2">
        <v>9.1684999999999999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</row>
    <row r="193" spans="1:27" x14ac:dyDescent="0.3">
      <c r="A193" s="8" t="s">
        <v>245</v>
      </c>
      <c r="B193" s="3" t="s">
        <v>76</v>
      </c>
      <c r="C193" s="2">
        <v>8.8000000000000007</v>
      </c>
      <c r="D193" s="2">
        <v>9.1</v>
      </c>
      <c r="E193" s="2">
        <v>80.08</v>
      </c>
      <c r="F193" s="2">
        <v>0</v>
      </c>
      <c r="G193" s="2">
        <v>0</v>
      </c>
      <c r="H193" s="2">
        <v>31.85</v>
      </c>
      <c r="I193" s="2">
        <v>280.27999999999997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52.355589999999999</v>
      </c>
      <c r="Q193" s="2">
        <v>460.72919000000002</v>
      </c>
      <c r="R193" s="2">
        <v>684.19218000000001</v>
      </c>
      <c r="S193" s="2">
        <v>6020.8911799999996</v>
      </c>
      <c r="T193" s="2">
        <v>654.44479000000001</v>
      </c>
      <c r="U193" s="2">
        <v>5759.1141500000003</v>
      </c>
      <c r="V193" s="2">
        <v>443.56743999999998</v>
      </c>
      <c r="W193" s="2">
        <v>3903.39347</v>
      </c>
      <c r="X193" s="2">
        <v>0</v>
      </c>
      <c r="Y193" s="2">
        <v>0</v>
      </c>
      <c r="Z193" s="2">
        <v>299.52</v>
      </c>
      <c r="AA193" s="2">
        <v>2635.7759999999998</v>
      </c>
    </row>
    <row r="194" spans="1:27" x14ac:dyDescent="0.3">
      <c r="A194" s="8" t="s">
        <v>246</v>
      </c>
      <c r="B194" s="3" t="s">
        <v>39</v>
      </c>
      <c r="C194" s="2">
        <v>75</v>
      </c>
      <c r="D194" s="2">
        <v>0</v>
      </c>
      <c r="E194" s="2">
        <v>0</v>
      </c>
      <c r="F194" s="2">
        <v>12.5</v>
      </c>
      <c r="G194" s="2">
        <v>937.5</v>
      </c>
      <c r="H194" s="2">
        <v>1</v>
      </c>
      <c r="I194" s="2">
        <v>75</v>
      </c>
      <c r="J194" s="2">
        <v>2</v>
      </c>
      <c r="K194" s="2">
        <v>150</v>
      </c>
      <c r="L194" s="2">
        <v>1</v>
      </c>
      <c r="M194" s="2">
        <v>75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</row>
    <row r="195" spans="1:27" x14ac:dyDescent="0.3">
      <c r="A195" s="8" t="s">
        <v>247</v>
      </c>
      <c r="B195" s="3" t="s">
        <v>72</v>
      </c>
      <c r="C195" s="2">
        <v>0.28000000000000003</v>
      </c>
      <c r="D195" s="2">
        <v>4.50563</v>
      </c>
      <c r="E195" s="2">
        <v>1.2615799999999999</v>
      </c>
      <c r="F195" s="2">
        <v>0</v>
      </c>
      <c r="G195" s="2">
        <v>0</v>
      </c>
      <c r="H195" s="2">
        <v>10</v>
      </c>
      <c r="I195" s="2">
        <v>2.8</v>
      </c>
      <c r="J195" s="2">
        <v>16</v>
      </c>
      <c r="K195" s="2">
        <v>4.4800000000000004</v>
      </c>
      <c r="L195" s="2">
        <v>161.6</v>
      </c>
      <c r="M195" s="2">
        <v>45.247999999999998</v>
      </c>
      <c r="N195" s="2">
        <v>0</v>
      </c>
      <c r="O195" s="2">
        <v>0</v>
      </c>
      <c r="P195" s="2">
        <v>25.310569999999998</v>
      </c>
      <c r="Q195" s="2">
        <v>7.0869600000000004</v>
      </c>
      <c r="R195" s="2">
        <v>1.95343</v>
      </c>
      <c r="S195" s="2">
        <v>0.54696</v>
      </c>
      <c r="T195" s="2">
        <v>0</v>
      </c>
      <c r="U195" s="2">
        <v>0</v>
      </c>
      <c r="V195" s="2">
        <v>17.792000000000002</v>
      </c>
      <c r="W195" s="2">
        <v>4.9817600000000004</v>
      </c>
      <c r="X195" s="2">
        <v>0</v>
      </c>
      <c r="Y195" s="2">
        <v>0</v>
      </c>
      <c r="Z195" s="2">
        <v>0</v>
      </c>
      <c r="AA195" s="2">
        <v>0</v>
      </c>
    </row>
    <row r="196" spans="1:27" ht="28.8" x14ac:dyDescent="0.3">
      <c r="A196" s="8" t="s">
        <v>248</v>
      </c>
      <c r="B196" s="3" t="s">
        <v>39</v>
      </c>
      <c r="C196" s="2">
        <v>100</v>
      </c>
      <c r="D196" s="2">
        <v>0</v>
      </c>
      <c r="E196" s="2">
        <v>0</v>
      </c>
      <c r="F196" s="2">
        <v>0</v>
      </c>
      <c r="G196" s="2">
        <v>0</v>
      </c>
      <c r="H196" s="2">
        <v>1</v>
      </c>
      <c r="I196" s="2">
        <v>100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1</v>
      </c>
      <c r="S196" s="2">
        <v>100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</row>
    <row r="197" spans="1:27" x14ac:dyDescent="0.3">
      <c r="A197" s="8" t="s">
        <v>249</v>
      </c>
      <c r="B197" s="3" t="s">
        <v>41</v>
      </c>
      <c r="C197" s="2">
        <v>25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30.779199999999999</v>
      </c>
      <c r="Q197" s="2">
        <v>769.48</v>
      </c>
      <c r="R197" s="2">
        <v>188.27706000000001</v>
      </c>
      <c r="S197" s="2">
        <v>4706.9264999999996</v>
      </c>
      <c r="T197" s="2">
        <v>180.09111999999999</v>
      </c>
      <c r="U197" s="2">
        <v>4502.2780000000002</v>
      </c>
      <c r="V197" s="2">
        <v>90.852620000000002</v>
      </c>
      <c r="W197" s="2">
        <v>2271.3155000000002</v>
      </c>
      <c r="X197" s="2">
        <v>27.5</v>
      </c>
      <c r="Y197" s="2">
        <v>687.5</v>
      </c>
      <c r="Z197" s="2">
        <v>52.5</v>
      </c>
      <c r="AA197" s="2">
        <v>1312.5</v>
      </c>
    </row>
    <row r="198" spans="1:27" x14ac:dyDescent="0.3">
      <c r="A198" s="8" t="s">
        <v>250</v>
      </c>
      <c r="B198" s="3" t="s">
        <v>39</v>
      </c>
      <c r="C198" s="2">
        <v>3</v>
      </c>
      <c r="D198" s="2">
        <v>140.85810000000001</v>
      </c>
      <c r="E198" s="2">
        <v>422.57429999999999</v>
      </c>
      <c r="F198" s="2">
        <v>0</v>
      </c>
      <c r="G198" s="2">
        <v>0</v>
      </c>
      <c r="H198" s="2">
        <v>0</v>
      </c>
      <c r="I198" s="2">
        <v>0</v>
      </c>
      <c r="J198" s="2">
        <v>20.5</v>
      </c>
      <c r="K198" s="2">
        <v>61.5</v>
      </c>
      <c r="L198" s="2">
        <v>45.2</v>
      </c>
      <c r="M198" s="2">
        <v>135.6</v>
      </c>
      <c r="N198" s="2">
        <v>0</v>
      </c>
      <c r="O198" s="2">
        <v>0</v>
      </c>
      <c r="P198" s="2">
        <v>0</v>
      </c>
      <c r="Q198" s="2">
        <v>0</v>
      </c>
      <c r="R198" s="2">
        <v>43.410899999999998</v>
      </c>
      <c r="S198" s="2">
        <v>130.23269999999999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</row>
    <row r="199" spans="1:27" x14ac:dyDescent="0.3">
      <c r="A199" s="8" t="s">
        <v>251</v>
      </c>
      <c r="B199" s="3" t="s">
        <v>39</v>
      </c>
      <c r="C199" s="2">
        <v>2.9</v>
      </c>
      <c r="D199" s="2">
        <v>0</v>
      </c>
      <c r="E199" s="2">
        <v>0</v>
      </c>
      <c r="F199" s="2">
        <v>36</v>
      </c>
      <c r="G199" s="2">
        <v>104.4</v>
      </c>
      <c r="H199" s="2">
        <v>0</v>
      </c>
      <c r="I199" s="2">
        <v>0</v>
      </c>
      <c r="J199" s="2">
        <v>0</v>
      </c>
      <c r="K199" s="2">
        <v>0</v>
      </c>
      <c r="L199" s="2">
        <v>8</v>
      </c>
      <c r="M199" s="2">
        <v>23.2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</row>
    <row r="200" spans="1:27" x14ac:dyDescent="0.3">
      <c r="A200" s="8" t="s">
        <v>252</v>
      </c>
      <c r="B200" s="3" t="s">
        <v>54</v>
      </c>
      <c r="C200" s="2">
        <v>0.59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14</v>
      </c>
      <c r="O200" s="2">
        <v>8.26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</row>
    <row r="201" spans="1:27" x14ac:dyDescent="0.3">
      <c r="A201" s="8" t="s">
        <v>253</v>
      </c>
      <c r="B201" s="3" t="s">
        <v>39</v>
      </c>
      <c r="C201" s="2">
        <v>0.9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16</v>
      </c>
      <c r="K201" s="2">
        <v>14.4</v>
      </c>
      <c r="L201" s="2">
        <v>0</v>
      </c>
      <c r="M201" s="2">
        <v>0</v>
      </c>
      <c r="N201" s="2">
        <v>24</v>
      </c>
      <c r="O201" s="2">
        <v>21.6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</row>
    <row r="202" spans="1:27" x14ac:dyDescent="0.3">
      <c r="A202" s="8" t="s">
        <v>254</v>
      </c>
      <c r="B202" s="3" t="s">
        <v>54</v>
      </c>
      <c r="C202" s="2">
        <v>3.83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6</v>
      </c>
      <c r="M202" s="2">
        <v>22.98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</row>
    <row r="203" spans="1:27" x14ac:dyDescent="0.3">
      <c r="A203" s="8" t="s">
        <v>255</v>
      </c>
      <c r="B203" s="3" t="s">
        <v>54</v>
      </c>
      <c r="C203" s="2">
        <v>1.75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14</v>
      </c>
      <c r="M203" s="2">
        <v>24.5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</row>
    <row r="204" spans="1:27" x14ac:dyDescent="0.3">
      <c r="A204" s="8" t="s">
        <v>256</v>
      </c>
      <c r="B204" s="3" t="s">
        <v>52</v>
      </c>
      <c r="C204" s="2">
        <v>1.06</v>
      </c>
      <c r="D204" s="2">
        <v>1.0137700000000001</v>
      </c>
      <c r="E204" s="2">
        <v>1.0746</v>
      </c>
      <c r="F204" s="2">
        <v>0</v>
      </c>
      <c r="G204" s="2">
        <v>0</v>
      </c>
      <c r="H204" s="2">
        <v>2.25</v>
      </c>
      <c r="I204" s="2">
        <v>2.3849999999999998</v>
      </c>
      <c r="J204" s="2">
        <v>3.6</v>
      </c>
      <c r="K204" s="2">
        <v>3.8159999999999998</v>
      </c>
      <c r="L204" s="2">
        <v>36.36</v>
      </c>
      <c r="M204" s="2">
        <v>38.541600000000003</v>
      </c>
      <c r="N204" s="2">
        <v>0</v>
      </c>
      <c r="O204" s="2">
        <v>0</v>
      </c>
      <c r="P204" s="2">
        <v>5.6948800000000004</v>
      </c>
      <c r="Q204" s="2">
        <v>6.0365700000000002</v>
      </c>
      <c r="R204" s="2">
        <v>0.43952000000000002</v>
      </c>
      <c r="S204" s="2">
        <v>0.46589000000000003</v>
      </c>
      <c r="T204" s="2">
        <v>0</v>
      </c>
      <c r="U204" s="2">
        <v>0</v>
      </c>
      <c r="V204" s="2">
        <v>4.0031999999999996</v>
      </c>
      <c r="W204" s="2">
        <v>4.2433899999999998</v>
      </c>
      <c r="X204" s="2">
        <v>0</v>
      </c>
      <c r="Y204" s="2">
        <v>0</v>
      </c>
      <c r="Z204" s="2">
        <v>0</v>
      </c>
      <c r="AA204" s="2">
        <v>0</v>
      </c>
    </row>
    <row r="205" spans="1:27" x14ac:dyDescent="0.3">
      <c r="A205" s="8" t="s">
        <v>257</v>
      </c>
      <c r="B205" s="3" t="s">
        <v>117</v>
      </c>
      <c r="C205" s="2">
        <v>5.25</v>
      </c>
      <c r="D205" s="2">
        <v>0</v>
      </c>
      <c r="E205" s="2">
        <v>0</v>
      </c>
      <c r="F205" s="2">
        <v>174.22499999999999</v>
      </c>
      <c r="G205" s="2">
        <v>914.68124999999998</v>
      </c>
      <c r="H205" s="2">
        <v>159.07499999999999</v>
      </c>
      <c r="I205" s="2">
        <v>835.14374999999995</v>
      </c>
      <c r="J205" s="2">
        <v>159.07499999999999</v>
      </c>
      <c r="K205" s="2">
        <v>835.14374999999995</v>
      </c>
      <c r="L205" s="2">
        <v>166.65</v>
      </c>
      <c r="M205" s="2">
        <v>874.91250000000002</v>
      </c>
      <c r="N205" s="2">
        <v>174.22499999999999</v>
      </c>
      <c r="O205" s="2">
        <v>914.68124999999998</v>
      </c>
      <c r="P205" s="2">
        <v>151.5</v>
      </c>
      <c r="Q205" s="2">
        <v>795.375</v>
      </c>
      <c r="R205" s="2">
        <v>262.70913999999999</v>
      </c>
      <c r="S205" s="2">
        <v>1379.22299</v>
      </c>
      <c r="T205" s="2">
        <v>126.14086</v>
      </c>
      <c r="U205" s="2">
        <v>662.23951999999997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</row>
    <row r="206" spans="1:27" x14ac:dyDescent="0.3">
      <c r="A206" s="8" t="s">
        <v>258</v>
      </c>
      <c r="B206" s="3" t="s">
        <v>259</v>
      </c>
      <c r="C206" s="2">
        <v>0.79</v>
      </c>
      <c r="D206" s="2">
        <v>0</v>
      </c>
      <c r="E206" s="2">
        <v>0</v>
      </c>
      <c r="F206" s="2">
        <v>5.5</v>
      </c>
      <c r="G206" s="2">
        <v>4.3449999999999998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</row>
    <row r="207" spans="1:27" x14ac:dyDescent="0.3">
      <c r="A207" s="8" t="s">
        <v>260</v>
      </c>
      <c r="B207" s="3" t="s">
        <v>83</v>
      </c>
      <c r="C207" s="2">
        <v>32</v>
      </c>
      <c r="D207" s="2">
        <v>0</v>
      </c>
      <c r="E207" s="2">
        <v>0</v>
      </c>
      <c r="F207" s="2">
        <v>1.45</v>
      </c>
      <c r="G207" s="2">
        <v>46.4</v>
      </c>
      <c r="H207" s="2">
        <v>3.5000000000000003E-2</v>
      </c>
      <c r="I207" s="2">
        <v>1.1200000000000001</v>
      </c>
      <c r="J207" s="2">
        <v>0</v>
      </c>
      <c r="K207" s="2">
        <v>0</v>
      </c>
      <c r="L207" s="2">
        <v>24.503869999999999</v>
      </c>
      <c r="M207" s="2">
        <v>784.12383999999997</v>
      </c>
      <c r="N207" s="2">
        <v>41.831479999999999</v>
      </c>
      <c r="O207" s="2">
        <v>1338.60736</v>
      </c>
      <c r="P207" s="2">
        <v>20.851379999999999</v>
      </c>
      <c r="Q207" s="2">
        <v>667.24415999999997</v>
      </c>
      <c r="R207" s="2">
        <v>3.54176</v>
      </c>
      <c r="S207" s="2">
        <v>113.33632</v>
      </c>
      <c r="T207" s="2">
        <v>2.39886</v>
      </c>
      <c r="U207" s="2">
        <v>76.76352</v>
      </c>
      <c r="V207" s="2">
        <v>72.830010000000001</v>
      </c>
      <c r="W207" s="2">
        <v>2330.56032</v>
      </c>
      <c r="X207" s="2">
        <v>37.937690000000003</v>
      </c>
      <c r="Y207" s="2">
        <v>1214.0060800000001</v>
      </c>
      <c r="Z207" s="2">
        <v>0</v>
      </c>
      <c r="AA207" s="2">
        <v>0</v>
      </c>
    </row>
    <row r="208" spans="1:27" x14ac:dyDescent="0.3">
      <c r="A208" s="8" t="s">
        <v>261</v>
      </c>
      <c r="B208" s="3" t="s">
        <v>52</v>
      </c>
      <c r="C208" s="2">
        <v>1.2</v>
      </c>
      <c r="D208" s="2">
        <v>253.4109</v>
      </c>
      <c r="E208" s="2">
        <v>304.09307999999999</v>
      </c>
      <c r="F208" s="2">
        <v>0</v>
      </c>
      <c r="G208" s="2">
        <v>0</v>
      </c>
      <c r="H208" s="2">
        <v>257.5</v>
      </c>
      <c r="I208" s="2">
        <v>309</v>
      </c>
      <c r="J208" s="2">
        <v>0</v>
      </c>
      <c r="K208" s="2">
        <v>0</v>
      </c>
      <c r="L208" s="2">
        <v>144.04396</v>
      </c>
      <c r="M208" s="2">
        <v>172.85274999999999</v>
      </c>
      <c r="N208" s="2">
        <v>370.95605</v>
      </c>
      <c r="O208" s="2">
        <v>445.14726000000002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1825.16</v>
      </c>
      <c r="AA208" s="2">
        <v>2190.192</v>
      </c>
    </row>
    <row r="209" spans="1:27" ht="28.8" x14ac:dyDescent="0.3">
      <c r="A209" s="8" t="s">
        <v>262</v>
      </c>
      <c r="B209" s="3" t="s">
        <v>39</v>
      </c>
      <c r="C209" s="2">
        <v>5</v>
      </c>
      <c r="D209" s="2">
        <v>0</v>
      </c>
      <c r="E209" s="2">
        <v>0</v>
      </c>
      <c r="F209" s="2">
        <v>0</v>
      </c>
      <c r="G209" s="2">
        <v>0</v>
      </c>
      <c r="H209" s="2">
        <v>2</v>
      </c>
      <c r="I209" s="2">
        <v>10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2</v>
      </c>
      <c r="S209" s="2">
        <v>10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</row>
    <row r="210" spans="1:27" ht="28.8" x14ac:dyDescent="0.3">
      <c r="A210" s="8" t="s">
        <v>263</v>
      </c>
      <c r="B210" s="3" t="s">
        <v>39</v>
      </c>
      <c r="C210" s="2">
        <v>5.25</v>
      </c>
      <c r="D210" s="2">
        <v>0</v>
      </c>
      <c r="E210" s="2">
        <v>0</v>
      </c>
      <c r="F210" s="2">
        <v>0</v>
      </c>
      <c r="G210" s="2">
        <v>0</v>
      </c>
      <c r="H210" s="2">
        <v>2</v>
      </c>
      <c r="I210" s="2">
        <v>10.5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2</v>
      </c>
      <c r="S210" s="2">
        <v>10.5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</row>
    <row r="211" spans="1:27" x14ac:dyDescent="0.3">
      <c r="A211" s="8" t="s">
        <v>264</v>
      </c>
      <c r="B211" s="3" t="s">
        <v>76</v>
      </c>
      <c r="C211" s="2">
        <v>19</v>
      </c>
      <c r="D211" s="2">
        <v>65.274799999999999</v>
      </c>
      <c r="E211" s="2">
        <v>1240.2212</v>
      </c>
      <c r="F211" s="2">
        <v>12.690250000000001</v>
      </c>
      <c r="G211" s="2">
        <v>241.11474999999999</v>
      </c>
      <c r="H211" s="2">
        <v>21.482250000000001</v>
      </c>
      <c r="I211" s="2">
        <v>408.16275000000002</v>
      </c>
      <c r="J211" s="2">
        <v>0</v>
      </c>
      <c r="K211" s="2">
        <v>0</v>
      </c>
      <c r="L211" s="2">
        <v>18.777750000000001</v>
      </c>
      <c r="M211" s="2">
        <v>356.77724999999998</v>
      </c>
      <c r="N211" s="2">
        <v>2.4</v>
      </c>
      <c r="O211" s="2">
        <v>45.6</v>
      </c>
      <c r="P211" s="2">
        <v>15.2805</v>
      </c>
      <c r="Q211" s="2">
        <v>290.3295</v>
      </c>
      <c r="R211" s="2">
        <v>2.2694999999999999</v>
      </c>
      <c r="S211" s="2">
        <v>43.1205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</row>
    <row r="212" spans="1:27" x14ac:dyDescent="0.3">
      <c r="A212" s="8" t="s">
        <v>265</v>
      </c>
      <c r="B212" s="3" t="s">
        <v>266</v>
      </c>
      <c r="C212" s="2">
        <v>15</v>
      </c>
      <c r="D212" s="2">
        <v>9.8412000000000006</v>
      </c>
      <c r="E212" s="2">
        <v>147.61799999999999</v>
      </c>
      <c r="F212" s="2">
        <v>0.66679999999999995</v>
      </c>
      <c r="G212" s="2">
        <v>10.002000000000001</v>
      </c>
      <c r="H212" s="2">
        <v>10</v>
      </c>
      <c r="I212" s="2">
        <v>150</v>
      </c>
      <c r="J212" s="2">
        <v>0</v>
      </c>
      <c r="K212" s="2">
        <v>0</v>
      </c>
      <c r="L212" s="2">
        <v>5.5939399999999999</v>
      </c>
      <c r="M212" s="2">
        <v>83.909099999999995</v>
      </c>
      <c r="N212" s="2">
        <v>14.40606</v>
      </c>
      <c r="O212" s="2">
        <v>216.0909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70.88</v>
      </c>
      <c r="AA212" s="2">
        <v>1063.2</v>
      </c>
    </row>
    <row r="213" spans="1:27" x14ac:dyDescent="0.3">
      <c r="A213" s="8" t="s">
        <v>267</v>
      </c>
      <c r="B213" s="3" t="s">
        <v>266</v>
      </c>
      <c r="C213" s="2">
        <v>15.39</v>
      </c>
      <c r="D213" s="2">
        <v>0.65234999999999999</v>
      </c>
      <c r="E213" s="2">
        <v>10.039669999999999</v>
      </c>
      <c r="F213" s="2">
        <v>11.62837</v>
      </c>
      <c r="G213" s="2">
        <v>178.96062000000001</v>
      </c>
      <c r="H213" s="2">
        <v>7.7018000000000004</v>
      </c>
      <c r="I213" s="2">
        <v>118.5307</v>
      </c>
      <c r="J213" s="2">
        <v>6.72818</v>
      </c>
      <c r="K213" s="2">
        <v>103.54669</v>
      </c>
      <c r="L213" s="2">
        <v>3.1765599999999998</v>
      </c>
      <c r="M213" s="2">
        <v>48.887259999999998</v>
      </c>
      <c r="N213" s="2">
        <v>0</v>
      </c>
      <c r="O213" s="2">
        <v>0</v>
      </c>
      <c r="P213" s="2">
        <v>7.6316899999999999</v>
      </c>
      <c r="Q213" s="2">
        <v>117.45171000000001</v>
      </c>
      <c r="R213" s="2">
        <v>1.61971</v>
      </c>
      <c r="S213" s="2">
        <v>24.927340000000001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</row>
    <row r="214" spans="1:27" x14ac:dyDescent="0.3">
      <c r="A214" s="8" t="s">
        <v>268</v>
      </c>
      <c r="B214" s="3" t="s">
        <v>41</v>
      </c>
      <c r="C214" s="2">
        <v>1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20</v>
      </c>
      <c r="S214" s="2">
        <v>20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</row>
    <row r="215" spans="1:27" x14ac:dyDescent="0.3">
      <c r="A215" s="8" t="s">
        <v>269</v>
      </c>
      <c r="B215" s="3" t="s">
        <v>117</v>
      </c>
      <c r="C215" s="2">
        <v>10.9</v>
      </c>
      <c r="D215" s="2">
        <v>53.55</v>
      </c>
      <c r="E215" s="2">
        <v>583.69500000000005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</row>
    <row r="216" spans="1:27" x14ac:dyDescent="0.3">
      <c r="A216" s="8" t="s">
        <v>270</v>
      </c>
      <c r="B216" s="3" t="s">
        <v>39</v>
      </c>
      <c r="C216" s="2">
        <v>2.1</v>
      </c>
      <c r="D216" s="2">
        <v>0</v>
      </c>
      <c r="E216" s="2">
        <v>0</v>
      </c>
      <c r="F216" s="2">
        <v>6</v>
      </c>
      <c r="G216" s="2">
        <v>12.6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</row>
    <row r="217" spans="1:27" ht="28.8" x14ac:dyDescent="0.3">
      <c r="A217" s="8" t="s">
        <v>271</v>
      </c>
      <c r="B217" s="3" t="s">
        <v>39</v>
      </c>
      <c r="C217" s="2">
        <v>242932.21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0.28000000000000003</v>
      </c>
      <c r="U217" s="2">
        <v>68021.018800000005</v>
      </c>
      <c r="V217" s="2">
        <v>0.42</v>
      </c>
      <c r="W217" s="2">
        <v>102031.5282</v>
      </c>
      <c r="X217" s="2">
        <v>0.3</v>
      </c>
      <c r="Y217" s="2">
        <v>72879.663</v>
      </c>
      <c r="Z217" s="2">
        <v>0</v>
      </c>
      <c r="AA217" s="2">
        <v>0</v>
      </c>
    </row>
    <row r="218" spans="1:27" ht="28.8" x14ac:dyDescent="0.3">
      <c r="A218" s="8" t="s">
        <v>272</v>
      </c>
      <c r="B218" s="3" t="s">
        <v>54</v>
      </c>
      <c r="C218" s="2">
        <v>60983.93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1</v>
      </c>
      <c r="Y218" s="2">
        <v>60983.93</v>
      </c>
      <c r="Z218" s="2">
        <v>0</v>
      </c>
      <c r="AA218" s="2">
        <v>0</v>
      </c>
    </row>
    <row r="219" spans="1:27" x14ac:dyDescent="0.3">
      <c r="A219" s="8" t="s">
        <v>273</v>
      </c>
      <c r="B219" s="3" t="s">
        <v>72</v>
      </c>
      <c r="C219" s="2">
        <v>9.15</v>
      </c>
      <c r="D219" s="2">
        <v>21.283529999999999</v>
      </c>
      <c r="E219" s="2">
        <v>194.74430000000001</v>
      </c>
      <c r="F219" s="2">
        <v>264.39647000000002</v>
      </c>
      <c r="G219" s="2">
        <v>2419.2276999999999</v>
      </c>
      <c r="H219" s="2">
        <v>3.94157</v>
      </c>
      <c r="I219" s="2">
        <v>36.065370000000001</v>
      </c>
      <c r="J219" s="2">
        <v>20.558430000000001</v>
      </c>
      <c r="K219" s="2">
        <v>188.10963000000001</v>
      </c>
      <c r="L219" s="2">
        <v>23.75</v>
      </c>
      <c r="M219" s="2">
        <v>217.3125</v>
      </c>
      <c r="N219" s="2">
        <v>115</v>
      </c>
      <c r="O219" s="2">
        <v>1052.25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</row>
    <row r="220" spans="1:27" ht="72" x14ac:dyDescent="0.3">
      <c r="A220" s="8" t="s">
        <v>274</v>
      </c>
      <c r="B220" s="3" t="s">
        <v>39</v>
      </c>
      <c r="C220" s="2">
        <v>420</v>
      </c>
      <c r="D220" s="2">
        <v>0</v>
      </c>
      <c r="E220" s="2">
        <v>0</v>
      </c>
      <c r="F220" s="2">
        <v>0</v>
      </c>
      <c r="G220" s="2">
        <v>0</v>
      </c>
      <c r="H220" s="2">
        <v>8</v>
      </c>
      <c r="I220" s="2">
        <v>3360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2</v>
      </c>
      <c r="S220" s="2">
        <v>840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</row>
    <row r="221" spans="1:27" x14ac:dyDescent="0.3">
      <c r="A221" s="8" t="s">
        <v>275</v>
      </c>
      <c r="B221" s="3" t="s">
        <v>39</v>
      </c>
      <c r="C221" s="2">
        <v>320</v>
      </c>
      <c r="D221" s="2">
        <v>0</v>
      </c>
      <c r="E221" s="2">
        <v>0</v>
      </c>
      <c r="F221" s="2">
        <v>0</v>
      </c>
      <c r="G221" s="2">
        <v>0</v>
      </c>
      <c r="H221" s="2">
        <v>1</v>
      </c>
      <c r="I221" s="2">
        <v>320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1</v>
      </c>
      <c r="S221" s="2">
        <v>320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</row>
    <row r="222" spans="1:27" x14ac:dyDescent="0.3">
      <c r="A222" s="8" t="s">
        <v>276</v>
      </c>
      <c r="B222" s="3" t="s">
        <v>277</v>
      </c>
      <c r="C222" s="2">
        <v>1</v>
      </c>
      <c r="D222" s="2">
        <v>0</v>
      </c>
      <c r="E222" s="2">
        <v>0</v>
      </c>
      <c r="F222" s="2">
        <v>0</v>
      </c>
      <c r="G222" s="2">
        <v>0</v>
      </c>
      <c r="H222" s="2">
        <v>16</v>
      </c>
      <c r="I222" s="2">
        <v>16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4</v>
      </c>
      <c r="S222" s="2">
        <v>4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</row>
    <row r="223" spans="1:27" x14ac:dyDescent="0.3">
      <c r="A223" s="8" t="s">
        <v>278</v>
      </c>
      <c r="B223" s="3" t="s">
        <v>117</v>
      </c>
      <c r="C223" s="2">
        <v>7.85</v>
      </c>
      <c r="D223" s="2">
        <v>0</v>
      </c>
      <c r="E223" s="2">
        <v>0</v>
      </c>
      <c r="F223" s="2">
        <v>13.336</v>
      </c>
      <c r="G223" s="2">
        <v>104.6876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</row>
    <row r="224" spans="1:27" x14ac:dyDescent="0.3">
      <c r="A224" s="8" t="s">
        <v>279</v>
      </c>
      <c r="B224" s="3" t="s">
        <v>39</v>
      </c>
      <c r="C224" s="2">
        <v>1.1499999999999999</v>
      </c>
      <c r="D224" s="2">
        <v>39.18</v>
      </c>
      <c r="E224" s="2">
        <v>45.057000000000002</v>
      </c>
      <c r="F224" s="2">
        <v>146.68348</v>
      </c>
      <c r="G224" s="2">
        <v>168.68600000000001</v>
      </c>
      <c r="H224" s="2">
        <v>289.4624</v>
      </c>
      <c r="I224" s="2">
        <v>332.88175999999999</v>
      </c>
      <c r="J224" s="2">
        <v>287.63760000000002</v>
      </c>
      <c r="K224" s="2">
        <v>330.78323999999998</v>
      </c>
      <c r="L224" s="2">
        <v>55.73</v>
      </c>
      <c r="M224" s="2">
        <v>64.089500000000001</v>
      </c>
      <c r="N224" s="2">
        <v>511.86</v>
      </c>
      <c r="O224" s="2">
        <v>588.63900000000001</v>
      </c>
      <c r="P224" s="2">
        <v>55</v>
      </c>
      <c r="Q224" s="2">
        <v>63.25</v>
      </c>
      <c r="R224" s="2">
        <v>76.42</v>
      </c>
      <c r="S224" s="2">
        <v>87.882999999999996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</row>
    <row r="225" spans="1:27" x14ac:dyDescent="0.3">
      <c r="A225" s="8" t="s">
        <v>280</v>
      </c>
      <c r="B225" s="3" t="s">
        <v>54</v>
      </c>
      <c r="C225" s="2">
        <v>14.7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5</v>
      </c>
      <c r="U225" s="2">
        <v>73.5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</row>
    <row r="226" spans="1:27" x14ac:dyDescent="0.3">
      <c r="A226" s="8" t="s">
        <v>281</v>
      </c>
      <c r="B226" s="3" t="s">
        <v>54</v>
      </c>
      <c r="C226" s="2">
        <v>0.7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5</v>
      </c>
      <c r="U226" s="2">
        <v>3.5</v>
      </c>
      <c r="V226" s="2">
        <v>0</v>
      </c>
      <c r="W226" s="2">
        <v>0</v>
      </c>
      <c r="X226" s="2">
        <v>15</v>
      </c>
      <c r="Y226" s="2">
        <v>10.5</v>
      </c>
      <c r="Z226" s="2">
        <v>0</v>
      </c>
      <c r="AA226" s="2">
        <v>0</v>
      </c>
    </row>
    <row r="227" spans="1:27" x14ac:dyDescent="0.3">
      <c r="A227" s="8" t="s">
        <v>282</v>
      </c>
      <c r="B227" s="3" t="s">
        <v>54</v>
      </c>
      <c r="C227" s="2">
        <v>4.78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5</v>
      </c>
      <c r="U227" s="2">
        <v>23.9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</row>
    <row r="228" spans="1:27" x14ac:dyDescent="0.3">
      <c r="A228" s="8" t="s">
        <v>283</v>
      </c>
      <c r="B228" s="3" t="s">
        <v>54</v>
      </c>
      <c r="C228" s="2">
        <v>0.94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5</v>
      </c>
      <c r="Y228" s="2">
        <v>4.7</v>
      </c>
      <c r="Z228" s="2">
        <v>0</v>
      </c>
      <c r="AA228" s="2">
        <v>0</v>
      </c>
    </row>
    <row r="229" spans="1:27" x14ac:dyDescent="0.3">
      <c r="A229" s="8" t="s">
        <v>284</v>
      </c>
      <c r="B229" s="3" t="s">
        <v>54</v>
      </c>
      <c r="C229" s="2">
        <v>1.1299999999999999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5</v>
      </c>
      <c r="U229" s="2">
        <v>5.65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</row>
    <row r="230" spans="1:27" x14ac:dyDescent="0.3">
      <c r="A230" s="8" t="s">
        <v>285</v>
      </c>
      <c r="B230" s="3" t="s">
        <v>54</v>
      </c>
      <c r="C230" s="2">
        <v>2.66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5</v>
      </c>
      <c r="U230" s="2">
        <v>13.3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</row>
    <row r="231" spans="1:27" x14ac:dyDescent="0.3">
      <c r="A231" s="8" t="s">
        <v>286</v>
      </c>
      <c r="B231" s="3" t="s">
        <v>54</v>
      </c>
      <c r="C231" s="2">
        <v>4.78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5</v>
      </c>
      <c r="U231" s="2">
        <v>23.9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</row>
    <row r="232" spans="1:27" x14ac:dyDescent="0.3">
      <c r="A232" s="8" t="s">
        <v>287</v>
      </c>
      <c r="B232" s="3" t="s">
        <v>39</v>
      </c>
      <c r="C232" s="2">
        <v>60</v>
      </c>
      <c r="D232" s="2">
        <v>0</v>
      </c>
      <c r="E232" s="2">
        <v>0</v>
      </c>
      <c r="F232" s="2">
        <v>0</v>
      </c>
      <c r="G232" s="2">
        <v>0</v>
      </c>
      <c r="H232" s="2">
        <v>0.5</v>
      </c>
      <c r="I232" s="2">
        <v>30</v>
      </c>
      <c r="J232" s="2">
        <v>0</v>
      </c>
      <c r="K232" s="2">
        <v>0</v>
      </c>
      <c r="L232" s="2">
        <v>1</v>
      </c>
      <c r="M232" s="2">
        <v>60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</row>
    <row r="233" spans="1:27" x14ac:dyDescent="0.3">
      <c r="A233" s="8" t="s">
        <v>288</v>
      </c>
      <c r="B233" s="3" t="s">
        <v>39</v>
      </c>
      <c r="C233" s="2">
        <v>85</v>
      </c>
      <c r="D233" s="2">
        <v>0</v>
      </c>
      <c r="E233" s="2">
        <v>0</v>
      </c>
      <c r="F233" s="2">
        <v>1</v>
      </c>
      <c r="G233" s="2">
        <v>85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</row>
    <row r="234" spans="1:27" x14ac:dyDescent="0.3">
      <c r="A234" s="8" t="s">
        <v>289</v>
      </c>
      <c r="B234" s="3" t="s">
        <v>39</v>
      </c>
      <c r="C234" s="2">
        <v>4.95</v>
      </c>
      <c r="D234" s="2">
        <v>0</v>
      </c>
      <c r="E234" s="2">
        <v>0</v>
      </c>
      <c r="F234" s="2">
        <v>16</v>
      </c>
      <c r="G234" s="2">
        <v>79.2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</row>
    <row r="235" spans="1:27" x14ac:dyDescent="0.3">
      <c r="A235" s="8" t="s">
        <v>290</v>
      </c>
      <c r="B235" s="3" t="s">
        <v>39</v>
      </c>
      <c r="C235" s="2">
        <v>1.5</v>
      </c>
      <c r="D235" s="2">
        <v>0</v>
      </c>
      <c r="E235" s="2">
        <v>0</v>
      </c>
      <c r="F235" s="2">
        <v>0</v>
      </c>
      <c r="G235" s="2">
        <v>0</v>
      </c>
      <c r="H235" s="2">
        <v>4</v>
      </c>
      <c r="I235" s="2">
        <v>6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2</v>
      </c>
      <c r="S235" s="2">
        <v>3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</row>
    <row r="236" spans="1:27" ht="28.8" x14ac:dyDescent="0.3">
      <c r="A236" s="8" t="s">
        <v>291</v>
      </c>
      <c r="B236" s="3" t="s">
        <v>39</v>
      </c>
      <c r="C236" s="2">
        <v>3.18</v>
      </c>
      <c r="D236" s="2">
        <v>0</v>
      </c>
      <c r="E236" s="2">
        <v>0</v>
      </c>
      <c r="F236" s="2">
        <v>0</v>
      </c>
      <c r="G236" s="2">
        <v>0</v>
      </c>
      <c r="H236" s="2">
        <v>16</v>
      </c>
      <c r="I236" s="2">
        <v>50.88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8</v>
      </c>
      <c r="S236" s="2">
        <v>25.44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</row>
    <row r="237" spans="1:27" x14ac:dyDescent="0.3">
      <c r="A237" s="8" t="s">
        <v>292</v>
      </c>
      <c r="B237" s="3" t="s">
        <v>39</v>
      </c>
      <c r="C237" s="2">
        <v>3.5</v>
      </c>
      <c r="D237" s="2">
        <v>0</v>
      </c>
      <c r="E237" s="2">
        <v>0</v>
      </c>
      <c r="F237" s="2">
        <v>0</v>
      </c>
      <c r="G237" s="2">
        <v>0</v>
      </c>
      <c r="H237" s="2">
        <v>1</v>
      </c>
      <c r="I237" s="2">
        <v>3.5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1</v>
      </c>
      <c r="S237" s="2">
        <v>3.5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</row>
    <row r="238" spans="1:27" x14ac:dyDescent="0.3">
      <c r="A238" s="8" t="s">
        <v>293</v>
      </c>
      <c r="B238" s="3" t="s">
        <v>39</v>
      </c>
      <c r="C238" s="2">
        <v>0.08</v>
      </c>
      <c r="D238" s="2">
        <v>3675.4705800000002</v>
      </c>
      <c r="E238" s="2">
        <v>294.03764999999999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</row>
    <row r="239" spans="1:27" ht="28.8" x14ac:dyDescent="0.3">
      <c r="A239" s="8" t="s">
        <v>294</v>
      </c>
      <c r="B239" s="3" t="s">
        <v>39</v>
      </c>
      <c r="C239" s="2">
        <v>68</v>
      </c>
      <c r="D239" s="2">
        <v>0</v>
      </c>
      <c r="E239" s="2">
        <v>0</v>
      </c>
      <c r="F239" s="2">
        <v>0</v>
      </c>
      <c r="G239" s="2">
        <v>0</v>
      </c>
      <c r="H239" s="2">
        <v>2</v>
      </c>
      <c r="I239" s="2">
        <v>136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2</v>
      </c>
      <c r="S239" s="2">
        <v>136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</row>
    <row r="240" spans="1:27" x14ac:dyDescent="0.3">
      <c r="A240" s="8" t="s">
        <v>295</v>
      </c>
      <c r="B240" s="3" t="s">
        <v>54</v>
      </c>
      <c r="C240" s="2">
        <v>8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0.16</v>
      </c>
      <c r="K240" s="2">
        <v>1.28</v>
      </c>
      <c r="L240" s="2">
        <v>4.24</v>
      </c>
      <c r="M240" s="2">
        <v>33.92</v>
      </c>
      <c r="N240" s="2">
        <v>0.75</v>
      </c>
      <c r="O240" s="2">
        <v>6</v>
      </c>
      <c r="P240" s="2">
        <v>0</v>
      </c>
      <c r="Q240" s="2">
        <v>0</v>
      </c>
      <c r="R240" s="2">
        <v>0.34050000000000002</v>
      </c>
      <c r="S240" s="2">
        <v>2.7240000000000002</v>
      </c>
      <c r="T240" s="2">
        <v>0</v>
      </c>
      <c r="U240" s="2">
        <v>0</v>
      </c>
      <c r="V240" s="2">
        <v>1.2</v>
      </c>
      <c r="W240" s="2">
        <v>9.6</v>
      </c>
      <c r="X240" s="2">
        <v>0.41</v>
      </c>
      <c r="Y240" s="2">
        <v>3.28</v>
      </c>
      <c r="Z240" s="2">
        <v>0</v>
      </c>
      <c r="AA240" s="2">
        <v>0</v>
      </c>
    </row>
    <row r="241" spans="1:27" ht="28.8" x14ac:dyDescent="0.3">
      <c r="A241" s="8" t="s">
        <v>296</v>
      </c>
      <c r="B241" s="3" t="s">
        <v>39</v>
      </c>
      <c r="C241" s="2">
        <v>2.5499999999999998</v>
      </c>
      <c r="D241" s="2">
        <v>0</v>
      </c>
      <c r="E241" s="2">
        <v>0</v>
      </c>
      <c r="F241" s="2">
        <v>0</v>
      </c>
      <c r="G241" s="2">
        <v>0</v>
      </c>
      <c r="H241" s="2">
        <v>98</v>
      </c>
      <c r="I241" s="2">
        <v>249.9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</row>
    <row r="242" spans="1:27" x14ac:dyDescent="0.3">
      <c r="A242" s="8" t="s">
        <v>297</v>
      </c>
      <c r="B242" s="3" t="s">
        <v>39</v>
      </c>
      <c r="C242" s="2">
        <v>8</v>
      </c>
      <c r="D242" s="2">
        <v>0</v>
      </c>
      <c r="E242" s="2">
        <v>0</v>
      </c>
      <c r="F242" s="2">
        <v>0</v>
      </c>
      <c r="G242" s="2">
        <v>0</v>
      </c>
      <c r="H242" s="2">
        <v>32</v>
      </c>
      <c r="I242" s="2">
        <v>256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8</v>
      </c>
      <c r="S242" s="2">
        <v>64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</row>
    <row r="243" spans="1:27" x14ac:dyDescent="0.3">
      <c r="A243" s="8" t="s">
        <v>298</v>
      </c>
      <c r="B243" s="3" t="s">
        <v>52</v>
      </c>
      <c r="C243" s="2">
        <v>4.8</v>
      </c>
      <c r="D243" s="2">
        <v>0</v>
      </c>
      <c r="E243" s="2">
        <v>0</v>
      </c>
      <c r="F243" s="2">
        <v>66.5</v>
      </c>
      <c r="G243" s="2">
        <v>319.2</v>
      </c>
      <c r="H243" s="2">
        <v>5</v>
      </c>
      <c r="I243" s="2">
        <v>24</v>
      </c>
      <c r="J243" s="2">
        <v>10</v>
      </c>
      <c r="K243" s="2">
        <v>48</v>
      </c>
      <c r="L243" s="2">
        <v>5</v>
      </c>
      <c r="M243" s="2">
        <v>24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</row>
    <row r="244" spans="1:27" x14ac:dyDescent="0.3">
      <c r="A244" s="8" t="s">
        <v>299</v>
      </c>
      <c r="B244" s="3" t="s">
        <v>39</v>
      </c>
      <c r="C244" s="2">
        <v>4.9000000000000004</v>
      </c>
      <c r="D244" s="2">
        <v>0</v>
      </c>
      <c r="E244" s="2">
        <v>0</v>
      </c>
      <c r="F244" s="2">
        <v>0</v>
      </c>
      <c r="G244" s="2">
        <v>0</v>
      </c>
      <c r="H244" s="2">
        <v>5</v>
      </c>
      <c r="I244" s="2">
        <v>24.5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3</v>
      </c>
      <c r="S244" s="2">
        <v>14.7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</row>
    <row r="245" spans="1:27" x14ac:dyDescent="0.3">
      <c r="A245" s="8" t="s">
        <v>300</v>
      </c>
      <c r="B245" s="3" t="s">
        <v>100</v>
      </c>
      <c r="C245" s="2">
        <v>1.3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812.68244000000004</v>
      </c>
      <c r="M245" s="2">
        <v>1056.4871700000001</v>
      </c>
      <c r="N245" s="2">
        <v>1394.3827000000001</v>
      </c>
      <c r="O245" s="2">
        <v>1812.69751</v>
      </c>
      <c r="P245" s="2">
        <v>652.93484999999998</v>
      </c>
      <c r="Q245" s="2">
        <v>848.81530999999995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</row>
    <row r="246" spans="1:27" x14ac:dyDescent="0.3">
      <c r="A246" s="8" t="s">
        <v>301</v>
      </c>
      <c r="B246" s="3" t="s">
        <v>100</v>
      </c>
      <c r="C246" s="2">
        <v>0.86</v>
      </c>
      <c r="D246" s="2">
        <v>0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2415.60034</v>
      </c>
      <c r="W246" s="2">
        <v>2077.4162900000001</v>
      </c>
      <c r="X246" s="2">
        <v>1246.68966</v>
      </c>
      <c r="Y246" s="2">
        <v>1072.15311</v>
      </c>
      <c r="Z246" s="2">
        <v>0</v>
      </c>
      <c r="AA246" s="2">
        <v>0</v>
      </c>
    </row>
    <row r="247" spans="1:27" x14ac:dyDescent="0.3">
      <c r="A247" s="8" t="s">
        <v>302</v>
      </c>
      <c r="B247" s="3" t="s">
        <v>39</v>
      </c>
      <c r="C247" s="2">
        <v>3</v>
      </c>
      <c r="D247" s="2">
        <v>137.16753</v>
      </c>
      <c r="E247" s="2">
        <v>411.50259</v>
      </c>
      <c r="F247" s="2">
        <v>293.36696000000001</v>
      </c>
      <c r="G247" s="2">
        <v>880.10087999999996</v>
      </c>
      <c r="H247" s="2">
        <v>30.76</v>
      </c>
      <c r="I247" s="2">
        <v>92.28</v>
      </c>
      <c r="J247" s="2">
        <v>188.24</v>
      </c>
      <c r="K247" s="2">
        <v>564.72</v>
      </c>
      <c r="L247" s="2">
        <v>111.46</v>
      </c>
      <c r="M247" s="2">
        <v>334.38</v>
      </c>
      <c r="N247" s="2">
        <v>88.52</v>
      </c>
      <c r="O247" s="2">
        <v>265.56</v>
      </c>
      <c r="P247" s="2">
        <v>110</v>
      </c>
      <c r="Q247" s="2">
        <v>330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</row>
    <row r="248" spans="1:27" x14ac:dyDescent="0.3">
      <c r="A248" s="8" t="s">
        <v>303</v>
      </c>
      <c r="B248" s="3" t="s">
        <v>39</v>
      </c>
      <c r="C248" s="2">
        <v>3.1</v>
      </c>
      <c r="D248" s="2">
        <v>8.8785000000000007</v>
      </c>
      <c r="E248" s="2">
        <v>27.523350000000001</v>
      </c>
      <c r="F248" s="2">
        <v>10.74766</v>
      </c>
      <c r="G248" s="2">
        <v>33.317749999999997</v>
      </c>
      <c r="H248" s="2">
        <v>21.973379999999999</v>
      </c>
      <c r="I248" s="2">
        <v>68.11748</v>
      </c>
      <c r="J248" s="2">
        <v>34.002780000000001</v>
      </c>
      <c r="K248" s="2">
        <v>105.40862</v>
      </c>
      <c r="L248" s="2">
        <v>10.28037</v>
      </c>
      <c r="M248" s="2">
        <v>31.869150000000001</v>
      </c>
      <c r="N248" s="2">
        <v>47.097659999999998</v>
      </c>
      <c r="O248" s="2">
        <v>146.00274999999999</v>
      </c>
      <c r="P248" s="2">
        <v>9.3457899999999992</v>
      </c>
      <c r="Q248" s="2">
        <v>28.97195</v>
      </c>
      <c r="R248" s="2">
        <v>17.03266</v>
      </c>
      <c r="S248" s="2">
        <v>52.801250000000003</v>
      </c>
      <c r="T248" s="2">
        <v>10.28037</v>
      </c>
      <c r="U248" s="2">
        <v>31.869150000000001</v>
      </c>
      <c r="V248" s="2">
        <v>9.3457899999999992</v>
      </c>
      <c r="W248" s="2">
        <v>28.97195</v>
      </c>
      <c r="X248" s="2">
        <v>0</v>
      </c>
      <c r="Y248" s="2">
        <v>0</v>
      </c>
      <c r="Z248" s="2">
        <v>0</v>
      </c>
      <c r="AA248" s="2">
        <v>0</v>
      </c>
    </row>
    <row r="249" spans="1:27" ht="28.8" x14ac:dyDescent="0.3">
      <c r="A249" s="8" t="s">
        <v>304</v>
      </c>
      <c r="B249" s="3" t="s">
        <v>39</v>
      </c>
      <c r="C249" s="2">
        <v>98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2</v>
      </c>
      <c r="K249" s="2">
        <v>196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</row>
    <row r="250" spans="1:27" x14ac:dyDescent="0.3">
      <c r="A250" s="8" t="s">
        <v>305</v>
      </c>
      <c r="B250" s="3" t="s">
        <v>39</v>
      </c>
      <c r="C250" s="2">
        <v>29.01</v>
      </c>
      <c r="D250" s="2">
        <v>0</v>
      </c>
      <c r="E250" s="2">
        <v>0</v>
      </c>
      <c r="F250" s="2">
        <v>0</v>
      </c>
      <c r="G250" s="2">
        <v>0</v>
      </c>
      <c r="H250" s="2">
        <v>0.88888999999999996</v>
      </c>
      <c r="I250" s="2">
        <v>25.7867</v>
      </c>
      <c r="J250" s="2">
        <v>1.11111</v>
      </c>
      <c r="K250" s="2">
        <v>32.2333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1</v>
      </c>
      <c r="S250" s="2">
        <v>29.01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</row>
    <row r="251" spans="1:27" x14ac:dyDescent="0.3">
      <c r="A251" s="8" t="s">
        <v>306</v>
      </c>
      <c r="B251" s="3" t="s">
        <v>39</v>
      </c>
      <c r="C251" s="2">
        <v>24</v>
      </c>
      <c r="D251" s="2">
        <v>0</v>
      </c>
      <c r="E251" s="2">
        <v>0</v>
      </c>
      <c r="F251" s="2">
        <v>1</v>
      </c>
      <c r="G251" s="2">
        <v>24</v>
      </c>
      <c r="H251" s="2">
        <v>0.71648999999999996</v>
      </c>
      <c r="I251" s="2">
        <v>17.19576</v>
      </c>
      <c r="J251" s="2">
        <v>0.28350999999999998</v>
      </c>
      <c r="K251" s="2">
        <v>6.8042400000000001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</row>
    <row r="252" spans="1:27" ht="43.2" x14ac:dyDescent="0.3">
      <c r="A252" s="8" t="s">
        <v>307</v>
      </c>
      <c r="B252" s="3" t="s">
        <v>39</v>
      </c>
      <c r="C252" s="2">
        <v>60</v>
      </c>
      <c r="D252" s="2">
        <v>0</v>
      </c>
      <c r="E252" s="2">
        <v>0</v>
      </c>
      <c r="F252" s="2">
        <v>0</v>
      </c>
      <c r="G252" s="2">
        <v>0</v>
      </c>
      <c r="H252" s="2">
        <v>1</v>
      </c>
      <c r="I252" s="2">
        <v>60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1</v>
      </c>
      <c r="S252" s="2">
        <v>60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</row>
    <row r="253" spans="1:27" x14ac:dyDescent="0.3">
      <c r="A253" s="8" t="s">
        <v>308</v>
      </c>
      <c r="B253" s="3" t="s">
        <v>68</v>
      </c>
      <c r="C253" s="2">
        <v>5.3</v>
      </c>
      <c r="D253" s="2">
        <v>0</v>
      </c>
      <c r="E253" s="2">
        <v>0</v>
      </c>
      <c r="F253" s="2">
        <v>0</v>
      </c>
      <c r="G253" s="2">
        <v>0</v>
      </c>
      <c r="H253" s="2">
        <v>88.4</v>
      </c>
      <c r="I253" s="2">
        <v>468.52</v>
      </c>
      <c r="J253" s="2">
        <v>0</v>
      </c>
      <c r="K253" s="2">
        <v>0</v>
      </c>
      <c r="L253" s="2">
        <v>0</v>
      </c>
      <c r="M253" s="2">
        <v>0</v>
      </c>
      <c r="N253" s="2">
        <v>88.4</v>
      </c>
      <c r="O253" s="2">
        <v>468.52</v>
      </c>
      <c r="P253" s="2">
        <v>0</v>
      </c>
      <c r="Q253" s="2">
        <v>0</v>
      </c>
      <c r="R253" s="2">
        <v>13.07</v>
      </c>
      <c r="S253" s="2">
        <v>69.271000000000001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</row>
    <row r="254" spans="1:27" ht="28.8" x14ac:dyDescent="0.3">
      <c r="A254" s="8" t="s">
        <v>309</v>
      </c>
      <c r="B254" s="3" t="s">
        <v>39</v>
      </c>
      <c r="C254" s="2">
        <v>60</v>
      </c>
      <c r="D254" s="2">
        <v>0</v>
      </c>
      <c r="E254" s="2">
        <v>0</v>
      </c>
      <c r="F254" s="2">
        <v>0</v>
      </c>
      <c r="G254" s="2">
        <v>0</v>
      </c>
      <c r="H254" s="2">
        <v>16</v>
      </c>
      <c r="I254" s="2">
        <v>960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4</v>
      </c>
      <c r="S254" s="2">
        <v>240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</row>
    <row r="255" spans="1:27" x14ac:dyDescent="0.3">
      <c r="A255" s="8" t="s">
        <v>310</v>
      </c>
      <c r="B255" s="3" t="s">
        <v>39</v>
      </c>
      <c r="C255" s="2">
        <v>70.010000000000005</v>
      </c>
      <c r="D255" s="2">
        <v>8</v>
      </c>
      <c r="E255" s="2">
        <v>560.08000000000004</v>
      </c>
      <c r="F255" s="2">
        <v>3</v>
      </c>
      <c r="G255" s="2">
        <v>210.03</v>
      </c>
      <c r="H255" s="2">
        <v>0</v>
      </c>
      <c r="I255" s="2">
        <v>0</v>
      </c>
      <c r="J255" s="2">
        <v>12</v>
      </c>
      <c r="K255" s="2">
        <v>840.12</v>
      </c>
      <c r="L255" s="2">
        <v>6</v>
      </c>
      <c r="M255" s="2">
        <v>420.06</v>
      </c>
      <c r="N255" s="2">
        <v>20</v>
      </c>
      <c r="O255" s="2">
        <v>1400.2</v>
      </c>
      <c r="P255" s="2">
        <v>1</v>
      </c>
      <c r="Q255" s="2">
        <v>70.010000000000005</v>
      </c>
      <c r="R255" s="2">
        <v>2</v>
      </c>
      <c r="S255" s="2">
        <v>140.02000000000001</v>
      </c>
      <c r="T255" s="2">
        <v>2</v>
      </c>
      <c r="U255" s="2">
        <v>140.02000000000001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</row>
    <row r="256" spans="1:27" x14ac:dyDescent="0.3">
      <c r="A256" s="8" t="s">
        <v>311</v>
      </c>
      <c r="B256" s="3" t="s">
        <v>39</v>
      </c>
      <c r="C256" s="2">
        <v>85</v>
      </c>
      <c r="D256" s="2">
        <v>0</v>
      </c>
      <c r="E256" s="2">
        <v>0</v>
      </c>
      <c r="F256" s="2">
        <v>5</v>
      </c>
      <c r="G256" s="2">
        <v>425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</row>
    <row r="257" spans="1:27" x14ac:dyDescent="0.3">
      <c r="A257" s="8" t="s">
        <v>312</v>
      </c>
      <c r="B257" s="3" t="s">
        <v>39</v>
      </c>
      <c r="C257" s="2">
        <v>2</v>
      </c>
      <c r="D257" s="2">
        <v>0</v>
      </c>
      <c r="E257" s="2">
        <v>0</v>
      </c>
      <c r="F257" s="2">
        <v>0</v>
      </c>
      <c r="G257" s="2">
        <v>0</v>
      </c>
      <c r="H257" s="2">
        <v>32</v>
      </c>
      <c r="I257" s="2">
        <v>64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8</v>
      </c>
      <c r="S257" s="2">
        <v>16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</row>
    <row r="258" spans="1:27" x14ac:dyDescent="0.3">
      <c r="A258" s="8" t="s">
        <v>313</v>
      </c>
      <c r="B258" s="3" t="s">
        <v>39</v>
      </c>
      <c r="C258" s="2">
        <v>5</v>
      </c>
      <c r="D258" s="2">
        <v>0</v>
      </c>
      <c r="E258" s="2">
        <v>0</v>
      </c>
      <c r="F258" s="2">
        <v>0</v>
      </c>
      <c r="G258" s="2">
        <v>0</v>
      </c>
      <c r="H258" s="2">
        <v>32</v>
      </c>
      <c r="I258" s="2">
        <v>160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8</v>
      </c>
      <c r="S258" s="2">
        <v>40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</row>
    <row r="259" spans="1:27" x14ac:dyDescent="0.3">
      <c r="A259" s="8" t="s">
        <v>314</v>
      </c>
      <c r="B259" s="3" t="s">
        <v>54</v>
      </c>
      <c r="C259" s="2">
        <v>1.48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18</v>
      </c>
      <c r="U259" s="2">
        <v>26.64</v>
      </c>
      <c r="V259" s="2">
        <v>0</v>
      </c>
      <c r="W259" s="2">
        <v>0</v>
      </c>
      <c r="X259" s="2">
        <v>12</v>
      </c>
      <c r="Y259" s="2">
        <v>17.760000000000002</v>
      </c>
      <c r="Z259" s="2">
        <v>0</v>
      </c>
      <c r="AA259" s="2">
        <v>0</v>
      </c>
    </row>
    <row r="260" spans="1:27" x14ac:dyDescent="0.3">
      <c r="A260" s="8" t="s">
        <v>315</v>
      </c>
      <c r="B260" s="3" t="s">
        <v>39</v>
      </c>
      <c r="C260" s="2">
        <v>130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5</v>
      </c>
      <c r="K260" s="2">
        <v>650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</row>
    <row r="261" spans="1:27" x14ac:dyDescent="0.3">
      <c r="A261" s="8" t="s">
        <v>316</v>
      </c>
      <c r="B261" s="3" t="s">
        <v>54</v>
      </c>
      <c r="C261" s="2">
        <v>12.24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2</v>
      </c>
      <c r="M261" s="2">
        <v>24.48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</row>
    <row r="262" spans="1:27" x14ac:dyDescent="0.3">
      <c r="A262" s="8" t="s">
        <v>317</v>
      </c>
      <c r="B262" s="3" t="s">
        <v>39</v>
      </c>
      <c r="C262" s="2">
        <v>24.5</v>
      </c>
      <c r="D262" s="2">
        <v>0</v>
      </c>
      <c r="E262" s="2">
        <v>0</v>
      </c>
      <c r="F262" s="2">
        <v>2</v>
      </c>
      <c r="G262" s="2">
        <v>49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</row>
    <row r="263" spans="1:27" x14ac:dyDescent="0.3">
      <c r="A263" s="8" t="s">
        <v>318</v>
      </c>
      <c r="B263" s="3" t="s">
        <v>39</v>
      </c>
      <c r="C263" s="2">
        <v>60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2.4222199999999998</v>
      </c>
      <c r="O263" s="2">
        <v>145.33320000000001</v>
      </c>
      <c r="P263" s="2">
        <v>2.5777800000000002</v>
      </c>
      <c r="Q263" s="2">
        <v>154.66679999999999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</row>
    <row r="264" spans="1:27" x14ac:dyDescent="0.3">
      <c r="A264" s="8" t="s">
        <v>319</v>
      </c>
      <c r="B264" s="3" t="s">
        <v>39</v>
      </c>
      <c r="C264" s="2">
        <v>80.010000000000005</v>
      </c>
      <c r="D264" s="2">
        <v>0</v>
      </c>
      <c r="E264" s="2">
        <v>0</v>
      </c>
      <c r="F264" s="2">
        <v>0</v>
      </c>
      <c r="G264" s="2">
        <v>0</v>
      </c>
      <c r="H264" s="2">
        <v>3</v>
      </c>
      <c r="I264" s="2">
        <v>240.03</v>
      </c>
      <c r="J264" s="2">
        <v>0</v>
      </c>
      <c r="K264" s="2">
        <v>0</v>
      </c>
      <c r="L264" s="2">
        <v>1</v>
      </c>
      <c r="M264" s="2">
        <v>80.010000000000005</v>
      </c>
      <c r="N264" s="2">
        <v>0</v>
      </c>
      <c r="O264" s="2">
        <v>0</v>
      </c>
      <c r="P264" s="2">
        <v>1</v>
      </c>
      <c r="Q264" s="2">
        <v>80.010000000000005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</row>
    <row r="265" spans="1:27" x14ac:dyDescent="0.3">
      <c r="A265" s="8" t="s">
        <v>320</v>
      </c>
      <c r="B265" s="3" t="s">
        <v>39</v>
      </c>
      <c r="C265" s="2">
        <v>0.75</v>
      </c>
      <c r="D265" s="2">
        <v>0</v>
      </c>
      <c r="E265" s="2">
        <v>0</v>
      </c>
      <c r="F265" s="2">
        <v>22</v>
      </c>
      <c r="G265" s="2">
        <v>16.5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</row>
    <row r="266" spans="1:27" x14ac:dyDescent="0.3">
      <c r="A266" s="8" t="s">
        <v>321</v>
      </c>
      <c r="B266" s="3" t="s">
        <v>54</v>
      </c>
      <c r="C266" s="2">
        <v>4.8899999999999997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16</v>
      </c>
      <c r="U266" s="2">
        <v>78.239999999999995</v>
      </c>
      <c r="V266" s="2">
        <v>5</v>
      </c>
      <c r="W266" s="2">
        <v>24.45</v>
      </c>
      <c r="X266" s="2">
        <v>0</v>
      </c>
      <c r="Y266" s="2">
        <v>0</v>
      </c>
      <c r="Z266" s="2">
        <v>0</v>
      </c>
      <c r="AA266" s="2">
        <v>0</v>
      </c>
    </row>
    <row r="267" spans="1:27" x14ac:dyDescent="0.3">
      <c r="A267" s="8" t="s">
        <v>322</v>
      </c>
      <c r="B267" s="3" t="s">
        <v>54</v>
      </c>
      <c r="C267" s="2">
        <v>29.95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16</v>
      </c>
      <c r="U267" s="2">
        <v>479.2</v>
      </c>
      <c r="V267" s="2">
        <v>5</v>
      </c>
      <c r="W267" s="2">
        <v>149.75</v>
      </c>
      <c r="X267" s="2">
        <v>0</v>
      </c>
      <c r="Y267" s="2">
        <v>0</v>
      </c>
      <c r="Z267" s="2">
        <v>0</v>
      </c>
      <c r="AA267" s="2">
        <v>0</v>
      </c>
    </row>
    <row r="268" spans="1:27" x14ac:dyDescent="0.3">
      <c r="A268" s="8" t="s">
        <v>323</v>
      </c>
      <c r="B268" s="3" t="s">
        <v>54</v>
      </c>
      <c r="C268" s="2">
        <v>4.34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5</v>
      </c>
      <c r="U268" s="2">
        <v>21.7</v>
      </c>
      <c r="V268" s="2">
        <v>5</v>
      </c>
      <c r="W268" s="2">
        <v>21.7</v>
      </c>
      <c r="X268" s="2">
        <v>0</v>
      </c>
      <c r="Y268" s="2">
        <v>0</v>
      </c>
      <c r="Z268" s="2">
        <v>0</v>
      </c>
      <c r="AA268" s="2">
        <v>0</v>
      </c>
    </row>
    <row r="269" spans="1:27" x14ac:dyDescent="0.3">
      <c r="A269" s="8" t="s">
        <v>324</v>
      </c>
      <c r="B269" s="3" t="s">
        <v>54</v>
      </c>
      <c r="C269" s="2">
        <v>4.0999999999999996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2</v>
      </c>
      <c r="M269" s="2">
        <v>8.1999999999999993</v>
      </c>
      <c r="N269" s="2">
        <v>1</v>
      </c>
      <c r="O269" s="2">
        <v>4.0999999999999996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</row>
    <row r="270" spans="1:27" x14ac:dyDescent="0.3">
      <c r="A270" s="8" t="s">
        <v>325</v>
      </c>
      <c r="B270" s="3" t="s">
        <v>54</v>
      </c>
      <c r="C270" s="2">
        <v>1.98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5</v>
      </c>
      <c r="U270" s="2">
        <v>9.9</v>
      </c>
      <c r="V270" s="2">
        <v>0</v>
      </c>
      <c r="W270" s="2">
        <v>0</v>
      </c>
      <c r="X270" s="2">
        <v>4</v>
      </c>
      <c r="Y270" s="2">
        <v>7.92</v>
      </c>
      <c r="Z270" s="2">
        <v>0</v>
      </c>
      <c r="AA270" s="2">
        <v>0</v>
      </c>
    </row>
    <row r="271" spans="1:27" x14ac:dyDescent="0.3">
      <c r="A271" s="8" t="s">
        <v>326</v>
      </c>
      <c r="B271" s="3" t="s">
        <v>54</v>
      </c>
      <c r="C271" s="2">
        <v>3.6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1</v>
      </c>
      <c r="S271" s="2">
        <v>3.6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</row>
    <row r="272" spans="1:27" x14ac:dyDescent="0.3">
      <c r="A272" s="8" t="s">
        <v>327</v>
      </c>
      <c r="B272" s="3" t="s">
        <v>54</v>
      </c>
      <c r="C272" s="2">
        <v>7.31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1</v>
      </c>
      <c r="M272" s="2">
        <v>7.31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</row>
    <row r="273" spans="1:27" x14ac:dyDescent="0.3">
      <c r="A273" s="8" t="s">
        <v>328</v>
      </c>
      <c r="B273" s="3" t="s">
        <v>39</v>
      </c>
      <c r="C273" s="2">
        <v>44.1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4</v>
      </c>
      <c r="O273" s="2">
        <v>176.4</v>
      </c>
      <c r="P273" s="2">
        <v>0</v>
      </c>
      <c r="Q273" s="2">
        <v>0</v>
      </c>
      <c r="R273" s="2">
        <v>0</v>
      </c>
      <c r="S273" s="2">
        <v>0</v>
      </c>
      <c r="T273" s="2">
        <v>11</v>
      </c>
      <c r="U273" s="2">
        <v>485.1</v>
      </c>
      <c r="V273" s="2">
        <v>7</v>
      </c>
      <c r="W273" s="2">
        <v>308.7</v>
      </c>
      <c r="X273" s="2">
        <v>0</v>
      </c>
      <c r="Y273" s="2">
        <v>0</v>
      </c>
      <c r="Z273" s="2">
        <v>0</v>
      </c>
      <c r="AA273" s="2">
        <v>0</v>
      </c>
    </row>
    <row r="274" spans="1:27" x14ac:dyDescent="0.3">
      <c r="A274" s="8" t="s">
        <v>329</v>
      </c>
      <c r="B274" s="3" t="s">
        <v>127</v>
      </c>
      <c r="C274" s="2">
        <v>0.75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14.1</v>
      </c>
      <c r="M274" s="2">
        <v>10.574999999999999</v>
      </c>
      <c r="N274" s="2">
        <v>8.1</v>
      </c>
      <c r="O274" s="2">
        <v>6.0750000000000002</v>
      </c>
      <c r="P274" s="2">
        <v>7.4</v>
      </c>
      <c r="Q274" s="2">
        <v>5.55</v>
      </c>
      <c r="R274" s="2">
        <v>0</v>
      </c>
      <c r="S274" s="2">
        <v>0</v>
      </c>
      <c r="T274" s="2">
        <v>11.9</v>
      </c>
      <c r="U274" s="2">
        <v>8.9250000000000007</v>
      </c>
      <c r="V274" s="2">
        <v>0</v>
      </c>
      <c r="W274" s="2">
        <v>0</v>
      </c>
      <c r="X274" s="2">
        <v>1.6</v>
      </c>
      <c r="Y274" s="2">
        <v>1.2</v>
      </c>
      <c r="Z274" s="2">
        <v>0</v>
      </c>
      <c r="AA274" s="2">
        <v>0</v>
      </c>
    </row>
    <row r="275" spans="1:27" x14ac:dyDescent="0.3">
      <c r="A275" s="8" t="s">
        <v>330</v>
      </c>
      <c r="B275" s="3" t="s">
        <v>39</v>
      </c>
      <c r="C275" s="2">
        <v>6</v>
      </c>
      <c r="D275" s="2">
        <v>0</v>
      </c>
      <c r="E275" s="2">
        <v>0</v>
      </c>
      <c r="F275" s="2">
        <v>1</v>
      </c>
      <c r="G275" s="2">
        <v>6</v>
      </c>
      <c r="H275" s="2">
        <v>0</v>
      </c>
      <c r="I275" s="2">
        <v>0</v>
      </c>
      <c r="J275" s="2">
        <v>0</v>
      </c>
      <c r="K275" s="2">
        <v>0</v>
      </c>
      <c r="L275" s="2">
        <v>1</v>
      </c>
      <c r="M275" s="2">
        <v>6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</row>
    <row r="276" spans="1:27" x14ac:dyDescent="0.3">
      <c r="A276" s="8" t="s">
        <v>331</v>
      </c>
      <c r="B276" s="3" t="s">
        <v>39</v>
      </c>
      <c r="C276" s="2">
        <v>1.45</v>
      </c>
      <c r="D276" s="2">
        <v>0</v>
      </c>
      <c r="E276" s="2">
        <v>0</v>
      </c>
      <c r="F276" s="2">
        <v>0</v>
      </c>
      <c r="G276" s="2">
        <v>0</v>
      </c>
      <c r="H276" s="2">
        <v>2</v>
      </c>
      <c r="I276" s="2">
        <v>2.9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2</v>
      </c>
      <c r="S276" s="2">
        <v>2.9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</row>
    <row r="277" spans="1:27" x14ac:dyDescent="0.3">
      <c r="A277" s="8" t="s">
        <v>332</v>
      </c>
      <c r="B277" s="3" t="s">
        <v>39</v>
      </c>
      <c r="C277" s="2">
        <v>1.65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3</v>
      </c>
      <c r="K277" s="2">
        <v>4.95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1</v>
      </c>
      <c r="S277" s="2">
        <v>1.65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</row>
    <row r="278" spans="1:27" x14ac:dyDescent="0.3">
      <c r="A278" s="8" t="s">
        <v>333</v>
      </c>
      <c r="B278" s="3" t="s">
        <v>39</v>
      </c>
      <c r="C278" s="2">
        <v>2.65</v>
      </c>
      <c r="D278" s="2">
        <v>0</v>
      </c>
      <c r="E278" s="2">
        <v>0</v>
      </c>
      <c r="F278" s="2">
        <v>16</v>
      </c>
      <c r="G278" s="2">
        <v>42.4</v>
      </c>
      <c r="H278" s="2">
        <v>0</v>
      </c>
      <c r="I278" s="2">
        <v>0</v>
      </c>
      <c r="J278" s="2">
        <v>16</v>
      </c>
      <c r="K278" s="2">
        <v>42.4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1</v>
      </c>
      <c r="S278" s="2">
        <v>2.65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</row>
    <row r="279" spans="1:27" x14ac:dyDescent="0.3">
      <c r="A279" s="8" t="s">
        <v>334</v>
      </c>
      <c r="B279" s="3" t="s">
        <v>39</v>
      </c>
      <c r="C279" s="2">
        <v>0.05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8</v>
      </c>
      <c r="K279" s="2">
        <v>0.4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</row>
    <row r="280" spans="1:27" ht="28.8" x14ac:dyDescent="0.3">
      <c r="A280" s="8" t="s">
        <v>335</v>
      </c>
      <c r="B280" s="3" t="s">
        <v>39</v>
      </c>
      <c r="C280" s="2">
        <v>950</v>
      </c>
      <c r="D280" s="2">
        <v>0</v>
      </c>
      <c r="E280" s="2">
        <v>0</v>
      </c>
      <c r="F280" s="2">
        <v>0</v>
      </c>
      <c r="G280" s="2">
        <v>0</v>
      </c>
      <c r="H280" s="2">
        <v>1</v>
      </c>
      <c r="I280" s="2">
        <v>950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</row>
    <row r="281" spans="1:27" ht="28.8" x14ac:dyDescent="0.3">
      <c r="A281" s="8" t="s">
        <v>336</v>
      </c>
      <c r="B281" s="3" t="s">
        <v>41</v>
      </c>
      <c r="C281" s="2">
        <v>680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1</v>
      </c>
      <c r="S281" s="2">
        <v>680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</row>
    <row r="282" spans="1:27" x14ac:dyDescent="0.3">
      <c r="A282" s="8" t="s">
        <v>337</v>
      </c>
      <c r="B282" s="3" t="s">
        <v>72</v>
      </c>
      <c r="C282" s="2">
        <v>0.65</v>
      </c>
      <c r="D282" s="2">
        <v>0</v>
      </c>
      <c r="E282" s="2">
        <v>0</v>
      </c>
      <c r="F282" s="2">
        <v>97</v>
      </c>
      <c r="G282" s="2">
        <v>63.05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</row>
    <row r="283" spans="1:27" x14ac:dyDescent="0.3">
      <c r="A283" s="8" t="s">
        <v>338</v>
      </c>
      <c r="B283" s="3" t="s">
        <v>72</v>
      </c>
      <c r="C283" s="2">
        <v>2.8</v>
      </c>
      <c r="D283" s="2">
        <v>0</v>
      </c>
      <c r="E283" s="2">
        <v>0</v>
      </c>
      <c r="F283" s="2">
        <v>0</v>
      </c>
      <c r="G283" s="2">
        <v>0</v>
      </c>
      <c r="H283" s="2">
        <v>6</v>
      </c>
      <c r="I283" s="2">
        <v>16.8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6</v>
      </c>
      <c r="S283" s="2">
        <v>16.8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</row>
    <row r="284" spans="1:27" x14ac:dyDescent="0.3">
      <c r="A284" s="8" t="s">
        <v>339</v>
      </c>
      <c r="B284" s="3" t="s">
        <v>187</v>
      </c>
      <c r="C284" s="2">
        <v>14.86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3.9</v>
      </c>
      <c r="M284" s="2">
        <v>57.954000000000001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</row>
    <row r="285" spans="1:27" x14ac:dyDescent="0.3">
      <c r="A285" s="8" t="s">
        <v>340</v>
      </c>
      <c r="B285" s="3" t="s">
        <v>187</v>
      </c>
      <c r="C285" s="2">
        <v>3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46.168799999999997</v>
      </c>
      <c r="Q285" s="2">
        <v>138.50640000000001</v>
      </c>
      <c r="R285" s="2">
        <v>282.41559000000001</v>
      </c>
      <c r="S285" s="2">
        <v>847.24676999999997</v>
      </c>
      <c r="T285" s="2">
        <v>270.13668000000001</v>
      </c>
      <c r="U285" s="2">
        <v>810.41003999999998</v>
      </c>
      <c r="V285" s="2">
        <v>136.27892</v>
      </c>
      <c r="W285" s="2">
        <v>408.83676000000003</v>
      </c>
      <c r="X285" s="2">
        <v>41.25</v>
      </c>
      <c r="Y285" s="2">
        <v>123.75</v>
      </c>
      <c r="Z285" s="2">
        <v>78.75</v>
      </c>
      <c r="AA285" s="2">
        <v>236.25</v>
      </c>
    </row>
    <row r="286" spans="1:27" x14ac:dyDescent="0.3">
      <c r="A286" s="8" t="s">
        <v>341</v>
      </c>
      <c r="B286" s="3" t="s">
        <v>72</v>
      </c>
      <c r="C286" s="2">
        <v>23.5</v>
      </c>
      <c r="D286" s="2">
        <v>0</v>
      </c>
      <c r="E286" s="2">
        <v>0</v>
      </c>
      <c r="F286" s="2">
        <v>11.2</v>
      </c>
      <c r="G286" s="2">
        <v>263.2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</row>
    <row r="287" spans="1:27" x14ac:dyDescent="0.3">
      <c r="A287" s="8" t="s">
        <v>342</v>
      </c>
      <c r="B287" s="3" t="s">
        <v>100</v>
      </c>
      <c r="C287" s="2">
        <v>25.04</v>
      </c>
      <c r="D287" s="2">
        <v>0</v>
      </c>
      <c r="E287" s="2">
        <v>0</v>
      </c>
      <c r="F287" s="2">
        <v>0</v>
      </c>
      <c r="G287" s="2">
        <v>0</v>
      </c>
      <c r="H287" s="2">
        <v>4</v>
      </c>
      <c r="I287" s="2">
        <v>100.16</v>
      </c>
      <c r="J287" s="2">
        <v>8</v>
      </c>
      <c r="K287" s="2">
        <v>200.32</v>
      </c>
      <c r="L287" s="2">
        <v>1</v>
      </c>
      <c r="M287" s="2">
        <v>25.04</v>
      </c>
      <c r="N287" s="2">
        <v>0</v>
      </c>
      <c r="O287" s="2">
        <v>0</v>
      </c>
      <c r="P287" s="2">
        <v>21</v>
      </c>
      <c r="Q287" s="2">
        <v>525.84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</row>
    <row r="288" spans="1:27" x14ac:dyDescent="0.3">
      <c r="A288" s="8" t="s">
        <v>343</v>
      </c>
      <c r="B288" s="3" t="s">
        <v>72</v>
      </c>
      <c r="C288" s="2">
        <v>78</v>
      </c>
      <c r="D288" s="2">
        <v>0</v>
      </c>
      <c r="E288" s="2">
        <v>0</v>
      </c>
      <c r="F288" s="2">
        <v>0</v>
      </c>
      <c r="G288" s="2">
        <v>0</v>
      </c>
      <c r="H288" s="2">
        <v>3</v>
      </c>
      <c r="I288" s="2">
        <v>234</v>
      </c>
      <c r="J288" s="2">
        <v>0</v>
      </c>
      <c r="K288" s="2">
        <v>0</v>
      </c>
      <c r="L288" s="2">
        <v>6.5</v>
      </c>
      <c r="M288" s="2">
        <v>507</v>
      </c>
      <c r="N288" s="2">
        <v>0</v>
      </c>
      <c r="O288" s="2">
        <v>0</v>
      </c>
      <c r="P288" s="2">
        <v>6.5</v>
      </c>
      <c r="Q288" s="2">
        <v>507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</row>
    <row r="289" spans="1:27" x14ac:dyDescent="0.3">
      <c r="A289" s="8" t="s">
        <v>344</v>
      </c>
      <c r="B289" s="3" t="s">
        <v>100</v>
      </c>
      <c r="C289" s="2">
        <v>57.15</v>
      </c>
      <c r="D289" s="2">
        <v>0</v>
      </c>
      <c r="E289" s="2">
        <v>0</v>
      </c>
      <c r="F289" s="2">
        <v>20</v>
      </c>
      <c r="G289" s="2">
        <v>1143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</row>
    <row r="290" spans="1:27" x14ac:dyDescent="0.3">
      <c r="A290" s="8" t="s">
        <v>345</v>
      </c>
      <c r="B290" s="3" t="s">
        <v>72</v>
      </c>
      <c r="C290" s="2">
        <v>3.8</v>
      </c>
      <c r="D290" s="2">
        <v>0</v>
      </c>
      <c r="E290" s="2">
        <v>0</v>
      </c>
      <c r="F290" s="2">
        <v>101</v>
      </c>
      <c r="G290" s="2">
        <v>383.8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</row>
    <row r="291" spans="1:27" x14ac:dyDescent="0.3">
      <c r="A291" s="8" t="s">
        <v>346</v>
      </c>
      <c r="B291" s="3" t="s">
        <v>187</v>
      </c>
      <c r="C291" s="2">
        <v>1.38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725.33321999999998</v>
      </c>
      <c r="Q291" s="2">
        <v>1000.95984</v>
      </c>
      <c r="R291" s="2">
        <v>3504.7617700000001</v>
      </c>
      <c r="S291" s="2">
        <v>4836.5712400000002</v>
      </c>
      <c r="T291" s="2">
        <v>1318.85501</v>
      </c>
      <c r="U291" s="2">
        <v>1820.01991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</row>
    <row r="292" spans="1:27" x14ac:dyDescent="0.3">
      <c r="A292" s="8" t="s">
        <v>347</v>
      </c>
      <c r="B292" s="3" t="s">
        <v>68</v>
      </c>
      <c r="C292" s="2">
        <v>1.52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3</v>
      </c>
      <c r="M292" s="2">
        <v>4.5599999999999996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</row>
    <row r="293" spans="1:27" x14ac:dyDescent="0.3">
      <c r="A293" s="8" t="s">
        <v>348</v>
      </c>
      <c r="B293" s="3" t="s">
        <v>72</v>
      </c>
      <c r="C293" s="2">
        <v>4.76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63.51</v>
      </c>
      <c r="K293" s="2">
        <v>302.30759999999998</v>
      </c>
      <c r="L293" s="2">
        <v>63.51</v>
      </c>
      <c r="M293" s="2">
        <v>302.30759999999998</v>
      </c>
      <c r="N293" s="2">
        <v>0</v>
      </c>
      <c r="O293" s="2">
        <v>0</v>
      </c>
      <c r="P293" s="2">
        <v>0</v>
      </c>
      <c r="Q293" s="2">
        <v>0</v>
      </c>
      <c r="R293" s="2">
        <v>19.47</v>
      </c>
      <c r="S293" s="2">
        <v>92.677199999999999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</row>
    <row r="294" spans="1:27" x14ac:dyDescent="0.3">
      <c r="A294" s="8" t="s">
        <v>349</v>
      </c>
      <c r="B294" s="3" t="s">
        <v>187</v>
      </c>
      <c r="C294" s="2">
        <v>11.25</v>
      </c>
      <c r="D294" s="2">
        <v>0</v>
      </c>
      <c r="E294" s="2">
        <v>0</v>
      </c>
      <c r="F294" s="2">
        <v>66</v>
      </c>
      <c r="G294" s="2">
        <v>742.5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</row>
    <row r="295" spans="1:27" x14ac:dyDescent="0.3">
      <c r="A295" s="8" t="s">
        <v>350</v>
      </c>
      <c r="B295" s="3" t="s">
        <v>351</v>
      </c>
      <c r="C295" s="2">
        <v>0.63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307.79203000000001</v>
      </c>
      <c r="Q295" s="2">
        <v>193.90898000000001</v>
      </c>
      <c r="R295" s="2">
        <v>1882.77061</v>
      </c>
      <c r="S295" s="2">
        <v>1186.1454799999999</v>
      </c>
      <c r="T295" s="2">
        <v>1800.91121</v>
      </c>
      <c r="U295" s="2">
        <v>1134.5740599999999</v>
      </c>
      <c r="V295" s="2">
        <v>908.52615000000003</v>
      </c>
      <c r="W295" s="2">
        <v>572.37147000000004</v>
      </c>
      <c r="X295" s="2">
        <v>275</v>
      </c>
      <c r="Y295" s="2">
        <v>173.25</v>
      </c>
      <c r="Z295" s="2">
        <v>525</v>
      </c>
      <c r="AA295" s="2">
        <v>330.75</v>
      </c>
    </row>
    <row r="296" spans="1:27" x14ac:dyDescent="0.3">
      <c r="A296" s="8" t="s">
        <v>352</v>
      </c>
      <c r="B296" s="3" t="s">
        <v>72</v>
      </c>
      <c r="C296" s="2">
        <v>0.3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48</v>
      </c>
      <c r="K296" s="2">
        <v>14.4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6</v>
      </c>
      <c r="S296" s="2">
        <v>1.8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</row>
    <row r="297" spans="1:27" x14ac:dyDescent="0.3">
      <c r="A297" s="8" t="s">
        <v>353</v>
      </c>
      <c r="B297" s="3" t="s">
        <v>187</v>
      </c>
      <c r="C297" s="2">
        <v>1.5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6.6</v>
      </c>
      <c r="M297" s="2">
        <v>9.9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</row>
    <row r="298" spans="1:27" x14ac:dyDescent="0.3">
      <c r="A298" s="8" t="s">
        <v>354</v>
      </c>
      <c r="B298" s="3" t="s">
        <v>72</v>
      </c>
      <c r="C298" s="2">
        <v>8.09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56</v>
      </c>
      <c r="U298" s="2">
        <v>453.04</v>
      </c>
      <c r="V298" s="2">
        <v>24</v>
      </c>
      <c r="W298" s="2">
        <v>194.16</v>
      </c>
      <c r="X298" s="2">
        <v>6</v>
      </c>
      <c r="Y298" s="2">
        <v>48.54</v>
      </c>
      <c r="Z298" s="2">
        <v>0</v>
      </c>
      <c r="AA298" s="2">
        <v>0</v>
      </c>
    </row>
    <row r="299" spans="1:27" x14ac:dyDescent="0.3">
      <c r="A299" s="8" t="s">
        <v>355</v>
      </c>
      <c r="B299" s="3" t="s">
        <v>187</v>
      </c>
      <c r="C299" s="2">
        <v>2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2.8784999999999998</v>
      </c>
      <c r="K299" s="2">
        <v>5.7569999999999997</v>
      </c>
      <c r="L299" s="2">
        <v>0</v>
      </c>
      <c r="M299" s="2">
        <v>0</v>
      </c>
      <c r="N299" s="2">
        <v>5.05</v>
      </c>
      <c r="O299" s="2">
        <v>10.1</v>
      </c>
      <c r="P299" s="2">
        <v>60.6</v>
      </c>
      <c r="Q299" s="2">
        <v>121.2</v>
      </c>
      <c r="R299" s="2">
        <v>0</v>
      </c>
      <c r="S299" s="2">
        <v>0</v>
      </c>
      <c r="T299" s="2">
        <v>10.1</v>
      </c>
      <c r="U299" s="2">
        <v>20.2</v>
      </c>
      <c r="V299" s="2">
        <v>0</v>
      </c>
      <c r="W299" s="2">
        <v>0</v>
      </c>
      <c r="X299" s="2">
        <v>2.02</v>
      </c>
      <c r="Y299" s="2">
        <v>4.04</v>
      </c>
      <c r="Z299" s="2">
        <v>0</v>
      </c>
      <c r="AA299" s="2">
        <v>0</v>
      </c>
    </row>
    <row r="300" spans="1:27" x14ac:dyDescent="0.3">
      <c r="A300" s="8" t="s">
        <v>356</v>
      </c>
      <c r="B300" s="3" t="s">
        <v>187</v>
      </c>
      <c r="C300" s="2">
        <v>1.85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1</v>
      </c>
      <c r="Y300" s="2">
        <v>1.85</v>
      </c>
      <c r="Z300" s="2">
        <v>0</v>
      </c>
      <c r="AA300" s="2">
        <v>0</v>
      </c>
    </row>
    <row r="301" spans="1:27" x14ac:dyDescent="0.3">
      <c r="A301" s="8" t="s">
        <v>357</v>
      </c>
      <c r="B301" s="3" t="s">
        <v>187</v>
      </c>
      <c r="C301" s="2">
        <v>2.5099999999999998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12.321999999999999</v>
      </c>
      <c r="M301" s="2">
        <v>30.92822</v>
      </c>
      <c r="N301" s="2">
        <v>9.09</v>
      </c>
      <c r="O301" s="2">
        <v>22.815899999999999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</row>
    <row r="302" spans="1:27" x14ac:dyDescent="0.3">
      <c r="A302" s="8" t="s">
        <v>358</v>
      </c>
      <c r="B302" s="3" t="s">
        <v>187</v>
      </c>
      <c r="C302" s="2">
        <v>1</v>
      </c>
      <c r="D302" s="2">
        <v>0</v>
      </c>
      <c r="E302" s="2">
        <v>0</v>
      </c>
      <c r="F302" s="2">
        <v>42</v>
      </c>
      <c r="G302" s="2">
        <v>42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7</v>
      </c>
      <c r="O302" s="2">
        <v>7</v>
      </c>
      <c r="P302" s="2">
        <v>188.11237</v>
      </c>
      <c r="Q302" s="2">
        <v>188.11237</v>
      </c>
      <c r="R302" s="2">
        <v>1150.6880699999999</v>
      </c>
      <c r="S302" s="2">
        <v>1150.6880699999999</v>
      </c>
      <c r="T302" s="2">
        <v>1100.6580899999999</v>
      </c>
      <c r="U302" s="2">
        <v>1100.6580899999999</v>
      </c>
      <c r="V302" s="2">
        <v>500.54117000000002</v>
      </c>
      <c r="W302" s="2">
        <v>500.54117000000002</v>
      </c>
      <c r="X302" s="2">
        <v>480</v>
      </c>
      <c r="Y302" s="2">
        <v>480</v>
      </c>
      <c r="Z302" s="2">
        <v>0</v>
      </c>
      <c r="AA302" s="2">
        <v>0</v>
      </c>
    </row>
    <row r="303" spans="1:27" x14ac:dyDescent="0.3">
      <c r="A303" s="8" t="s">
        <v>359</v>
      </c>
      <c r="B303" s="3" t="s">
        <v>187</v>
      </c>
      <c r="C303" s="2">
        <v>0.69</v>
      </c>
      <c r="D303" s="2">
        <v>0</v>
      </c>
      <c r="E303" s="2">
        <v>0</v>
      </c>
      <c r="F303" s="2">
        <v>66</v>
      </c>
      <c r="G303" s="2">
        <v>45.54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</row>
    <row r="304" spans="1:27" x14ac:dyDescent="0.3">
      <c r="A304" s="8" t="s">
        <v>360</v>
      </c>
      <c r="B304" s="3" t="s">
        <v>72</v>
      </c>
      <c r="C304" s="2">
        <v>1.58</v>
      </c>
      <c r="D304" s="2">
        <v>0</v>
      </c>
      <c r="E304" s="2">
        <v>0</v>
      </c>
      <c r="F304" s="2">
        <v>93</v>
      </c>
      <c r="G304" s="2">
        <v>146.94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</row>
    <row r="305" spans="1:27" x14ac:dyDescent="0.3">
      <c r="A305" s="8" t="s">
        <v>361</v>
      </c>
      <c r="B305" s="3" t="s">
        <v>72</v>
      </c>
      <c r="C305" s="2">
        <v>3.65</v>
      </c>
      <c r="D305" s="2">
        <v>0</v>
      </c>
      <c r="E305" s="2">
        <v>0</v>
      </c>
      <c r="F305" s="2">
        <v>18</v>
      </c>
      <c r="G305" s="2">
        <v>65.7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</row>
    <row r="306" spans="1:27" x14ac:dyDescent="0.3">
      <c r="A306" s="8" t="s">
        <v>362</v>
      </c>
      <c r="B306" s="3" t="s">
        <v>100</v>
      </c>
      <c r="C306" s="2">
        <v>4.16</v>
      </c>
      <c r="D306" s="2">
        <v>0</v>
      </c>
      <c r="E306" s="2">
        <v>0</v>
      </c>
      <c r="F306" s="2">
        <v>31.5</v>
      </c>
      <c r="G306" s="2">
        <v>131.04</v>
      </c>
      <c r="H306" s="2">
        <v>2.625</v>
      </c>
      <c r="I306" s="2">
        <v>10.92</v>
      </c>
      <c r="J306" s="2">
        <v>0</v>
      </c>
      <c r="K306" s="2">
        <v>0</v>
      </c>
      <c r="L306" s="2">
        <v>2.835</v>
      </c>
      <c r="M306" s="2">
        <v>11.7936</v>
      </c>
      <c r="N306" s="2">
        <v>0</v>
      </c>
      <c r="O306" s="2">
        <v>0</v>
      </c>
      <c r="P306" s="2">
        <v>42</v>
      </c>
      <c r="Q306" s="2">
        <v>174.72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</row>
    <row r="307" spans="1:27" x14ac:dyDescent="0.3">
      <c r="A307" s="8" t="s">
        <v>363</v>
      </c>
      <c r="B307" s="3" t="s">
        <v>68</v>
      </c>
      <c r="C307" s="2">
        <v>2.77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5</v>
      </c>
      <c r="S307" s="2">
        <v>13.85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</row>
    <row r="308" spans="1:27" x14ac:dyDescent="0.3">
      <c r="A308" s="8" t="s">
        <v>364</v>
      </c>
      <c r="B308" s="3" t="s">
        <v>187</v>
      </c>
      <c r="C308" s="2">
        <v>3.76</v>
      </c>
      <c r="D308" s="2">
        <v>0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2</v>
      </c>
      <c r="M308" s="2">
        <v>7.52</v>
      </c>
      <c r="N308" s="2">
        <v>0</v>
      </c>
      <c r="O308" s="2">
        <v>0</v>
      </c>
      <c r="P308" s="2">
        <v>0</v>
      </c>
      <c r="Q308" s="2">
        <v>0</v>
      </c>
      <c r="R308" s="2">
        <v>4</v>
      </c>
      <c r="S308" s="2">
        <v>15.04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</row>
    <row r="309" spans="1:27" x14ac:dyDescent="0.3">
      <c r="A309" s="8" t="s">
        <v>365</v>
      </c>
      <c r="B309" s="3" t="s">
        <v>187</v>
      </c>
      <c r="C309" s="2">
        <v>2.4500000000000002</v>
      </c>
      <c r="D309" s="2">
        <v>0</v>
      </c>
      <c r="E309" s="2">
        <v>0</v>
      </c>
      <c r="F309" s="2">
        <v>24</v>
      </c>
      <c r="G309" s="2">
        <v>58.8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</row>
    <row r="310" spans="1:27" x14ac:dyDescent="0.3">
      <c r="A310" s="8" t="s">
        <v>366</v>
      </c>
      <c r="B310" s="3" t="s">
        <v>187</v>
      </c>
      <c r="C310" s="2">
        <v>2.9</v>
      </c>
      <c r="D310" s="2">
        <v>0</v>
      </c>
      <c r="E310" s="2">
        <v>0</v>
      </c>
      <c r="F310" s="2">
        <v>7</v>
      </c>
      <c r="G310" s="2">
        <v>20.3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</row>
    <row r="311" spans="1:27" ht="57.6" x14ac:dyDescent="0.3">
      <c r="A311" s="8" t="s">
        <v>367</v>
      </c>
      <c r="B311" s="3" t="s">
        <v>41</v>
      </c>
      <c r="C311" s="2">
        <v>20.85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20</v>
      </c>
      <c r="S311" s="2">
        <v>417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</row>
    <row r="312" spans="1:27" x14ac:dyDescent="0.3">
      <c r="A312" s="8" t="s">
        <v>368</v>
      </c>
      <c r="B312" s="3" t="s">
        <v>68</v>
      </c>
      <c r="C312" s="2">
        <v>2.5</v>
      </c>
      <c r="D312" s="2"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15</v>
      </c>
      <c r="M312" s="2">
        <v>37.5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</row>
    <row r="313" spans="1:27" ht="28.8" x14ac:dyDescent="0.3">
      <c r="A313" s="8" t="s">
        <v>369</v>
      </c>
      <c r="B313" s="3" t="s">
        <v>39</v>
      </c>
      <c r="C313" s="2">
        <v>17</v>
      </c>
      <c r="D313" s="2">
        <v>0</v>
      </c>
      <c r="E313" s="2">
        <v>0</v>
      </c>
      <c r="F313" s="2">
        <v>0</v>
      </c>
      <c r="G313" s="2">
        <v>0</v>
      </c>
      <c r="H313" s="2">
        <v>1.7</v>
      </c>
      <c r="I313" s="2">
        <v>28.9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</row>
    <row r="314" spans="1:27" ht="28.8" x14ac:dyDescent="0.3">
      <c r="A314" s="8" t="s">
        <v>370</v>
      </c>
      <c r="B314" s="3" t="s">
        <v>39</v>
      </c>
      <c r="C314" s="2">
        <v>4.3</v>
      </c>
      <c r="D314" s="2">
        <v>0</v>
      </c>
      <c r="E314" s="2">
        <v>0</v>
      </c>
      <c r="F314" s="2">
        <v>0</v>
      </c>
      <c r="G314" s="2">
        <v>0</v>
      </c>
      <c r="H314" s="2">
        <v>81.599999999999994</v>
      </c>
      <c r="I314" s="2">
        <v>350.88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</row>
    <row r="315" spans="1:27" x14ac:dyDescent="0.3">
      <c r="A315" s="8" t="s">
        <v>371</v>
      </c>
      <c r="B315" s="3" t="s">
        <v>100</v>
      </c>
      <c r="C315" s="2">
        <v>4.1500000000000004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50</v>
      </c>
      <c r="Q315" s="2">
        <v>207.5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</row>
    <row r="316" spans="1:27" x14ac:dyDescent="0.3">
      <c r="A316" s="8" t="s">
        <v>372</v>
      </c>
      <c r="B316" s="3" t="s">
        <v>100</v>
      </c>
      <c r="C316" s="2">
        <v>5.9</v>
      </c>
      <c r="D316" s="2">
        <v>0</v>
      </c>
      <c r="E316" s="2">
        <v>0</v>
      </c>
      <c r="F316" s="2">
        <v>0</v>
      </c>
      <c r="G316" s="2">
        <v>0</v>
      </c>
      <c r="H316" s="2">
        <v>18</v>
      </c>
      <c r="I316" s="2">
        <v>106.2</v>
      </c>
      <c r="J316" s="2">
        <v>1.5</v>
      </c>
      <c r="K316" s="2">
        <v>8.85</v>
      </c>
      <c r="L316" s="2">
        <v>1608.0799</v>
      </c>
      <c r="M316" s="2">
        <v>9487.6714100000008</v>
      </c>
      <c r="N316" s="2">
        <v>1561.43011</v>
      </c>
      <c r="O316" s="2">
        <v>9212.4376499999998</v>
      </c>
      <c r="P316" s="2">
        <v>1.8</v>
      </c>
      <c r="Q316" s="2">
        <v>10.62</v>
      </c>
      <c r="R316" s="2">
        <v>0</v>
      </c>
      <c r="S316" s="2">
        <v>0</v>
      </c>
      <c r="T316" s="2">
        <v>0</v>
      </c>
      <c r="U316" s="2">
        <v>0</v>
      </c>
      <c r="V316" s="2">
        <v>70</v>
      </c>
      <c r="W316" s="2">
        <v>413</v>
      </c>
      <c r="X316" s="2">
        <v>0</v>
      </c>
      <c r="Y316" s="2">
        <v>0</v>
      </c>
      <c r="Z316" s="2">
        <v>0</v>
      </c>
      <c r="AA316" s="2">
        <v>0</v>
      </c>
    </row>
    <row r="317" spans="1:27" x14ac:dyDescent="0.3">
      <c r="A317" s="8" t="s">
        <v>373</v>
      </c>
      <c r="B317" s="3" t="s">
        <v>72</v>
      </c>
      <c r="C317" s="2">
        <v>15.7</v>
      </c>
      <c r="D317" s="2">
        <v>0</v>
      </c>
      <c r="E317" s="2">
        <v>0</v>
      </c>
      <c r="F317" s="2">
        <v>10</v>
      </c>
      <c r="G317" s="2">
        <v>157</v>
      </c>
      <c r="H317" s="2">
        <v>15</v>
      </c>
      <c r="I317" s="2">
        <v>235.5</v>
      </c>
      <c r="J317" s="2">
        <v>849.46240999999998</v>
      </c>
      <c r="K317" s="2">
        <v>13336.55984</v>
      </c>
      <c r="L317" s="2">
        <v>621.32758999999999</v>
      </c>
      <c r="M317" s="2">
        <v>9754.8431600000004</v>
      </c>
      <c r="N317" s="2">
        <v>366.87686000000002</v>
      </c>
      <c r="O317" s="2">
        <v>5759.9666999999999</v>
      </c>
      <c r="P317" s="2">
        <v>860.25404000000003</v>
      </c>
      <c r="Q317" s="2">
        <v>13505.988429999999</v>
      </c>
      <c r="R317" s="2">
        <v>432.8691</v>
      </c>
      <c r="S317" s="2">
        <v>6796.0448699999997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</row>
    <row r="318" spans="1:27" x14ac:dyDescent="0.3">
      <c r="A318" s="8" t="s">
        <v>374</v>
      </c>
      <c r="B318" s="3" t="s">
        <v>375</v>
      </c>
      <c r="C318" s="2">
        <v>22.1</v>
      </c>
      <c r="D318" s="2">
        <v>106.90566</v>
      </c>
      <c r="E318" s="2">
        <v>2362.6150899999998</v>
      </c>
      <c r="F318" s="2">
        <v>888.16672000000005</v>
      </c>
      <c r="G318" s="2">
        <v>19628.484509999998</v>
      </c>
      <c r="H318" s="2">
        <v>1291.0643</v>
      </c>
      <c r="I318" s="2">
        <v>28532.52103</v>
      </c>
      <c r="J318" s="2">
        <v>663.27308000000005</v>
      </c>
      <c r="K318" s="2">
        <v>14658.335059999999</v>
      </c>
      <c r="L318" s="2">
        <v>0</v>
      </c>
      <c r="M318" s="2">
        <v>0</v>
      </c>
      <c r="N318" s="2">
        <v>0</v>
      </c>
      <c r="O318" s="2">
        <v>0</v>
      </c>
      <c r="P318" s="2">
        <v>1.4</v>
      </c>
      <c r="Q318" s="2">
        <v>30.94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</row>
    <row r="319" spans="1:27" x14ac:dyDescent="0.3">
      <c r="A319" s="8" t="s">
        <v>376</v>
      </c>
      <c r="B319" s="3" t="s">
        <v>100</v>
      </c>
      <c r="C319" s="2">
        <v>1.4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1199.9000000000001</v>
      </c>
      <c r="Q319" s="2">
        <v>1679.86</v>
      </c>
      <c r="R319" s="2">
        <v>0</v>
      </c>
      <c r="S319" s="2">
        <v>0</v>
      </c>
      <c r="T319" s="2">
        <v>0</v>
      </c>
      <c r="U319" s="2">
        <v>0</v>
      </c>
      <c r="V319" s="2">
        <v>293.77</v>
      </c>
      <c r="W319" s="2">
        <v>411.27800000000002</v>
      </c>
      <c r="X319" s="2">
        <v>0</v>
      </c>
      <c r="Y319" s="2">
        <v>0</v>
      </c>
      <c r="Z319" s="2">
        <v>0</v>
      </c>
      <c r="AA319" s="2">
        <v>0</v>
      </c>
    </row>
    <row r="320" spans="1:27" x14ac:dyDescent="0.3">
      <c r="A320" s="8" t="s">
        <v>377</v>
      </c>
      <c r="B320" s="3" t="s">
        <v>100</v>
      </c>
      <c r="C320" s="2">
        <v>2.0099999999999998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333.58</v>
      </c>
      <c r="Q320" s="2">
        <v>670.49580000000003</v>
      </c>
      <c r="R320" s="2">
        <v>0</v>
      </c>
      <c r="S320" s="2">
        <v>0</v>
      </c>
      <c r="T320" s="2">
        <v>287.03536000000003</v>
      </c>
      <c r="U320" s="2">
        <v>576.94106999999997</v>
      </c>
      <c r="V320" s="2">
        <v>97.994640000000004</v>
      </c>
      <c r="W320" s="2">
        <v>196.96923000000001</v>
      </c>
      <c r="X320" s="2">
        <v>0</v>
      </c>
      <c r="Y320" s="2">
        <v>0</v>
      </c>
      <c r="Z320" s="2">
        <v>0</v>
      </c>
      <c r="AA320" s="2">
        <v>0</v>
      </c>
    </row>
    <row r="321" spans="1:27" x14ac:dyDescent="0.3">
      <c r="A321" s="8" t="s">
        <v>378</v>
      </c>
      <c r="B321" s="3" t="s">
        <v>100</v>
      </c>
      <c r="C321" s="2">
        <v>2.74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222.56755999999999</v>
      </c>
      <c r="O321" s="2">
        <v>609.83510999999999</v>
      </c>
      <c r="P321" s="2">
        <v>112.26244</v>
      </c>
      <c r="Q321" s="2">
        <v>307.59908999999999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</row>
    <row r="322" spans="1:27" x14ac:dyDescent="0.3">
      <c r="A322" s="8" t="s">
        <v>379</v>
      </c>
      <c r="B322" s="3" t="s">
        <v>100</v>
      </c>
      <c r="C322" s="2">
        <v>3.83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1412.71</v>
      </c>
      <c r="O322" s="2">
        <v>5410.6792999999998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50</v>
      </c>
      <c r="W322" s="2">
        <v>191.5</v>
      </c>
      <c r="X322" s="2">
        <v>0</v>
      </c>
      <c r="Y322" s="2">
        <v>0</v>
      </c>
      <c r="Z322" s="2">
        <v>0</v>
      </c>
      <c r="AA322" s="2">
        <v>0</v>
      </c>
    </row>
    <row r="323" spans="1:27" ht="28.8" x14ac:dyDescent="0.3">
      <c r="A323" s="8" t="s">
        <v>380</v>
      </c>
      <c r="B323" s="3" t="s">
        <v>39</v>
      </c>
      <c r="C323" s="2">
        <v>1.45</v>
      </c>
      <c r="D323" s="2">
        <v>0</v>
      </c>
      <c r="E323" s="2">
        <v>0</v>
      </c>
      <c r="F323" s="2">
        <v>0</v>
      </c>
      <c r="G323" s="2">
        <v>0</v>
      </c>
      <c r="H323" s="2">
        <v>4</v>
      </c>
      <c r="I323" s="2">
        <v>5.8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2</v>
      </c>
      <c r="S323" s="2">
        <v>2.9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</row>
    <row r="324" spans="1:27" x14ac:dyDescent="0.3">
      <c r="A324" s="8" t="s">
        <v>381</v>
      </c>
      <c r="B324" s="3" t="s">
        <v>39</v>
      </c>
      <c r="C324" s="2">
        <v>0.25</v>
      </c>
      <c r="D324" s="2">
        <v>0</v>
      </c>
      <c r="E324" s="2">
        <v>0</v>
      </c>
      <c r="F324" s="2">
        <v>20</v>
      </c>
      <c r="G324" s="2">
        <v>5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</row>
    <row r="325" spans="1:27" x14ac:dyDescent="0.3">
      <c r="A325" s="8" t="s">
        <v>382</v>
      </c>
      <c r="B325" s="3" t="s">
        <v>39</v>
      </c>
      <c r="C325" s="2">
        <v>1.2</v>
      </c>
      <c r="D325" s="2">
        <v>0</v>
      </c>
      <c r="E325" s="2">
        <v>0</v>
      </c>
      <c r="F325" s="2">
        <v>0</v>
      </c>
      <c r="G325" s="2">
        <v>0</v>
      </c>
      <c r="H325" s="2">
        <v>3</v>
      </c>
      <c r="I325" s="2">
        <v>3.6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3</v>
      </c>
      <c r="S325" s="2">
        <v>3.6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</row>
    <row r="326" spans="1:27" x14ac:dyDescent="0.3">
      <c r="A326" s="8" t="s">
        <v>383</v>
      </c>
      <c r="B326" s="3" t="s">
        <v>39</v>
      </c>
      <c r="C326" s="2">
        <v>30</v>
      </c>
      <c r="D326" s="2">
        <v>0</v>
      </c>
      <c r="E326" s="2">
        <v>0</v>
      </c>
      <c r="F326" s="2">
        <v>0</v>
      </c>
      <c r="G326" s="2">
        <v>0</v>
      </c>
      <c r="H326" s="2">
        <v>9</v>
      </c>
      <c r="I326" s="2">
        <v>270</v>
      </c>
      <c r="J326" s="2">
        <v>22</v>
      </c>
      <c r="K326" s="2">
        <v>660</v>
      </c>
      <c r="L326" s="2">
        <v>0</v>
      </c>
      <c r="M326" s="2">
        <v>0</v>
      </c>
      <c r="N326" s="2">
        <v>56</v>
      </c>
      <c r="O326" s="2">
        <v>1680</v>
      </c>
      <c r="P326" s="2">
        <v>4</v>
      </c>
      <c r="Q326" s="2">
        <v>120</v>
      </c>
      <c r="R326" s="2">
        <v>0</v>
      </c>
      <c r="S326" s="2">
        <v>0</v>
      </c>
      <c r="T326" s="2">
        <v>0</v>
      </c>
      <c r="U326" s="2">
        <v>0</v>
      </c>
      <c r="V326" s="2">
        <v>12.261900000000001</v>
      </c>
      <c r="W326" s="2">
        <v>367.85700000000003</v>
      </c>
      <c r="X326" s="2">
        <v>1.7381</v>
      </c>
      <c r="Y326" s="2">
        <v>52.143000000000001</v>
      </c>
      <c r="Z326" s="2">
        <v>0</v>
      </c>
      <c r="AA326" s="2">
        <v>0</v>
      </c>
    </row>
    <row r="327" spans="1:27" x14ac:dyDescent="0.3">
      <c r="A327" s="8" t="s">
        <v>384</v>
      </c>
      <c r="B327" s="3" t="s">
        <v>39</v>
      </c>
      <c r="C327" s="2">
        <v>60</v>
      </c>
      <c r="D327" s="2">
        <v>0</v>
      </c>
      <c r="E327" s="2">
        <v>0</v>
      </c>
      <c r="F327" s="2">
        <v>0.30053999999999997</v>
      </c>
      <c r="G327" s="2">
        <v>18.032399999999999</v>
      </c>
      <c r="H327" s="2">
        <v>16.699459999999998</v>
      </c>
      <c r="I327" s="2">
        <v>1001.9675999999999</v>
      </c>
      <c r="J327" s="2">
        <v>0</v>
      </c>
      <c r="K327" s="2">
        <v>0</v>
      </c>
      <c r="L327" s="2">
        <v>2</v>
      </c>
      <c r="M327" s="2">
        <v>120</v>
      </c>
      <c r="N327" s="2">
        <v>4</v>
      </c>
      <c r="O327" s="2">
        <v>240</v>
      </c>
      <c r="P327" s="2">
        <v>2</v>
      </c>
      <c r="Q327" s="2">
        <v>120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</row>
    <row r="328" spans="1:27" x14ac:dyDescent="0.3">
      <c r="A328" s="8" t="s">
        <v>385</v>
      </c>
      <c r="B328" s="3" t="s">
        <v>39</v>
      </c>
      <c r="C328" s="2">
        <v>71.540000000000006</v>
      </c>
      <c r="D328" s="2">
        <v>0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16</v>
      </c>
      <c r="K328" s="2">
        <v>1144.6400000000001</v>
      </c>
      <c r="L328" s="2">
        <v>1</v>
      </c>
      <c r="M328" s="2">
        <v>71.540000000000006</v>
      </c>
      <c r="N328" s="2">
        <v>0</v>
      </c>
      <c r="O328" s="2">
        <v>0</v>
      </c>
      <c r="P328" s="2">
        <v>9</v>
      </c>
      <c r="Q328" s="2">
        <v>643.86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</row>
    <row r="329" spans="1:27" x14ac:dyDescent="0.3">
      <c r="A329" s="8" t="s">
        <v>386</v>
      </c>
      <c r="B329" s="3" t="s">
        <v>54</v>
      </c>
      <c r="C329" s="2">
        <v>19.38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10</v>
      </c>
      <c r="Y329" s="2">
        <v>193.8</v>
      </c>
      <c r="Z329" s="2">
        <v>0</v>
      </c>
      <c r="AA329" s="2">
        <v>0</v>
      </c>
    </row>
    <row r="330" spans="1:27" x14ac:dyDescent="0.3">
      <c r="A330" s="8" t="s">
        <v>387</v>
      </c>
      <c r="B330" s="3" t="s">
        <v>39</v>
      </c>
      <c r="C330" s="2">
        <v>0.38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4</v>
      </c>
      <c r="K330" s="2">
        <v>1.52</v>
      </c>
      <c r="L330" s="2">
        <v>0</v>
      </c>
      <c r="M330" s="2">
        <v>0</v>
      </c>
      <c r="N330" s="2">
        <v>6</v>
      </c>
      <c r="O330" s="2">
        <v>2.2799999999999998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</row>
    <row r="331" spans="1:27" x14ac:dyDescent="0.3">
      <c r="A331" s="8" t="s">
        <v>388</v>
      </c>
      <c r="B331" s="3" t="s">
        <v>39</v>
      </c>
      <c r="C331" s="2">
        <v>0.4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30.779199999999999</v>
      </c>
      <c r="Q331" s="2">
        <v>12.311680000000001</v>
      </c>
      <c r="R331" s="2">
        <v>188.27706000000001</v>
      </c>
      <c r="S331" s="2">
        <v>75.310820000000007</v>
      </c>
      <c r="T331" s="2">
        <v>180.09111999999999</v>
      </c>
      <c r="U331" s="2">
        <v>72.036450000000002</v>
      </c>
      <c r="V331" s="2">
        <v>90.852620000000002</v>
      </c>
      <c r="W331" s="2">
        <v>36.341050000000003</v>
      </c>
      <c r="X331" s="2">
        <v>27.5</v>
      </c>
      <c r="Y331" s="2">
        <v>11</v>
      </c>
      <c r="Z331" s="2">
        <v>52.5</v>
      </c>
      <c r="AA331" s="2">
        <v>21</v>
      </c>
    </row>
    <row r="332" spans="1:27" x14ac:dyDescent="0.3">
      <c r="A332" s="8" t="s">
        <v>389</v>
      </c>
      <c r="B332" s="3" t="s">
        <v>39</v>
      </c>
      <c r="C332" s="2">
        <v>0.3</v>
      </c>
      <c r="D332" s="2">
        <v>0</v>
      </c>
      <c r="E332" s="2">
        <v>0</v>
      </c>
      <c r="F332" s="2">
        <v>22</v>
      </c>
      <c r="G332" s="2">
        <v>6.6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</row>
    <row r="333" spans="1:27" x14ac:dyDescent="0.3">
      <c r="A333" s="8" t="s">
        <v>390</v>
      </c>
      <c r="B333" s="3" t="s">
        <v>54</v>
      </c>
      <c r="C333" s="2">
        <v>5.6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4.2</v>
      </c>
      <c r="Q333" s="2">
        <v>23.52</v>
      </c>
      <c r="R333" s="2">
        <v>0</v>
      </c>
      <c r="S333" s="2">
        <v>0</v>
      </c>
      <c r="T333" s="2">
        <v>4.2</v>
      </c>
      <c r="U333" s="2">
        <v>23.52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</row>
    <row r="334" spans="1:27" x14ac:dyDescent="0.3">
      <c r="A334" s="8" t="s">
        <v>391</v>
      </c>
      <c r="B334" s="3" t="s">
        <v>54</v>
      </c>
      <c r="C334" s="2">
        <v>12.28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5.25</v>
      </c>
      <c r="M334" s="2">
        <v>64.47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</row>
    <row r="335" spans="1:27" x14ac:dyDescent="0.3">
      <c r="A335" s="8" t="s">
        <v>392</v>
      </c>
      <c r="B335" s="3" t="s">
        <v>54</v>
      </c>
      <c r="C335" s="2">
        <v>1.52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2</v>
      </c>
      <c r="Y335" s="2">
        <v>3.04</v>
      </c>
      <c r="Z335" s="2">
        <v>0</v>
      </c>
      <c r="AA335" s="2">
        <v>0</v>
      </c>
    </row>
    <row r="336" spans="1:27" x14ac:dyDescent="0.3">
      <c r="A336" s="8" t="s">
        <v>393</v>
      </c>
      <c r="B336" s="3" t="s">
        <v>54</v>
      </c>
      <c r="C336" s="2">
        <v>0.74</v>
      </c>
      <c r="D336" s="2">
        <v>0</v>
      </c>
      <c r="E336" s="2">
        <v>0</v>
      </c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14</v>
      </c>
      <c r="O336" s="2">
        <v>10.36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</row>
    <row r="337" spans="1:27" x14ac:dyDescent="0.3">
      <c r="A337" s="8" t="s">
        <v>394</v>
      </c>
      <c r="B337" s="3" t="s">
        <v>54</v>
      </c>
      <c r="C337" s="2">
        <v>2.77</v>
      </c>
      <c r="D337" s="2">
        <v>0</v>
      </c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16</v>
      </c>
      <c r="M337" s="2">
        <v>44.32</v>
      </c>
      <c r="N337" s="2">
        <v>2</v>
      </c>
      <c r="O337" s="2">
        <v>5.54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</row>
    <row r="338" spans="1:27" x14ac:dyDescent="0.3">
      <c r="A338" s="8" t="s">
        <v>395</v>
      </c>
      <c r="B338" s="3" t="s">
        <v>39</v>
      </c>
      <c r="C338" s="2">
        <v>2.25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8</v>
      </c>
      <c r="K338" s="2">
        <v>18</v>
      </c>
      <c r="L338" s="2">
        <v>0</v>
      </c>
      <c r="M338" s="2">
        <v>0</v>
      </c>
      <c r="N338" s="2">
        <v>12</v>
      </c>
      <c r="O338" s="2">
        <v>27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4</v>
      </c>
      <c r="Y338" s="2">
        <v>9</v>
      </c>
      <c r="Z338" s="2">
        <v>0</v>
      </c>
      <c r="AA338" s="2">
        <v>0</v>
      </c>
    </row>
    <row r="339" spans="1:27" x14ac:dyDescent="0.3">
      <c r="A339" s="8" t="s">
        <v>396</v>
      </c>
      <c r="B339" s="3" t="s">
        <v>54</v>
      </c>
      <c r="C339" s="2">
        <v>6.18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2</v>
      </c>
      <c r="M339" s="2">
        <v>12.36</v>
      </c>
      <c r="N339" s="2">
        <v>0</v>
      </c>
      <c r="O339" s="2">
        <v>0</v>
      </c>
      <c r="P339" s="2">
        <v>0</v>
      </c>
      <c r="Q339" s="2">
        <v>0</v>
      </c>
      <c r="R339" s="2">
        <v>4</v>
      </c>
      <c r="S339" s="2">
        <v>24.72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</row>
    <row r="340" spans="1:27" x14ac:dyDescent="0.3">
      <c r="A340" s="8" t="s">
        <v>397</v>
      </c>
      <c r="B340" s="3" t="s">
        <v>54</v>
      </c>
      <c r="C340" s="2">
        <v>27.13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2</v>
      </c>
      <c r="Q340" s="2">
        <v>54.26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</row>
    <row r="341" spans="1:27" x14ac:dyDescent="0.3">
      <c r="A341" s="8" t="s">
        <v>398</v>
      </c>
      <c r="B341" s="3" t="s">
        <v>54</v>
      </c>
      <c r="C341" s="2">
        <v>7.56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7</v>
      </c>
      <c r="O341" s="2">
        <v>52.92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</row>
    <row r="342" spans="1:27" x14ac:dyDescent="0.3">
      <c r="A342" s="8" t="s">
        <v>399</v>
      </c>
      <c r="B342" s="3" t="s">
        <v>39</v>
      </c>
      <c r="C342" s="2">
        <v>95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4</v>
      </c>
      <c r="K342" s="2">
        <v>380</v>
      </c>
      <c r="L342" s="2">
        <v>0</v>
      </c>
      <c r="M342" s="2">
        <v>0</v>
      </c>
      <c r="N342" s="2">
        <v>6</v>
      </c>
      <c r="O342" s="2">
        <v>570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</row>
    <row r="343" spans="1:27" x14ac:dyDescent="0.3">
      <c r="A343" s="8" t="s">
        <v>400</v>
      </c>
      <c r="B343" s="3" t="s">
        <v>54</v>
      </c>
      <c r="C343" s="2">
        <v>29.2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1</v>
      </c>
      <c r="Y343" s="2">
        <v>29.2</v>
      </c>
      <c r="Z343" s="2">
        <v>0</v>
      </c>
      <c r="AA343" s="2">
        <v>0</v>
      </c>
    </row>
    <row r="344" spans="1:27" x14ac:dyDescent="0.3">
      <c r="A344" s="8" t="s">
        <v>401</v>
      </c>
      <c r="B344" s="3" t="s">
        <v>54</v>
      </c>
      <c r="C344" s="2">
        <v>29.98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7</v>
      </c>
      <c r="M344" s="2">
        <v>209.86</v>
      </c>
      <c r="N344" s="2">
        <v>1</v>
      </c>
      <c r="O344" s="2">
        <v>29.98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</row>
    <row r="345" spans="1:27" x14ac:dyDescent="0.3">
      <c r="A345" s="8" t="s">
        <v>402</v>
      </c>
      <c r="B345" s="3" t="s">
        <v>39</v>
      </c>
      <c r="C345" s="2">
        <v>32.47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8</v>
      </c>
      <c r="K345" s="2">
        <v>259.76</v>
      </c>
      <c r="L345" s="2">
        <v>0</v>
      </c>
      <c r="M345" s="2">
        <v>0</v>
      </c>
      <c r="N345" s="2">
        <v>12</v>
      </c>
      <c r="O345" s="2">
        <v>389.64</v>
      </c>
      <c r="P345" s="2">
        <v>2</v>
      </c>
      <c r="Q345" s="2">
        <v>64.94</v>
      </c>
      <c r="R345" s="2">
        <v>0</v>
      </c>
      <c r="S345" s="2">
        <v>0</v>
      </c>
      <c r="T345" s="2">
        <v>11</v>
      </c>
      <c r="U345" s="2">
        <v>357.17</v>
      </c>
      <c r="V345" s="2">
        <v>0</v>
      </c>
      <c r="W345" s="2">
        <v>0</v>
      </c>
      <c r="X345" s="2">
        <v>2</v>
      </c>
      <c r="Y345" s="2">
        <v>64.94</v>
      </c>
      <c r="Z345" s="2">
        <v>0</v>
      </c>
      <c r="AA345" s="2">
        <v>0</v>
      </c>
    </row>
    <row r="346" spans="1:27" x14ac:dyDescent="0.3">
      <c r="A346" s="8" t="s">
        <v>403</v>
      </c>
      <c r="B346" s="3" t="s">
        <v>54</v>
      </c>
      <c r="C346" s="2">
        <v>6.87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7</v>
      </c>
      <c r="O346" s="2">
        <v>48.09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</row>
    <row r="347" spans="1:27" x14ac:dyDescent="0.3">
      <c r="A347" s="8" t="s">
        <v>404</v>
      </c>
      <c r="B347" s="3" t="s">
        <v>54</v>
      </c>
      <c r="C347" s="2">
        <v>38.28</v>
      </c>
      <c r="D347" s="2">
        <v>0</v>
      </c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1</v>
      </c>
      <c r="M347" s="2">
        <v>38.28</v>
      </c>
      <c r="N347" s="2">
        <v>0</v>
      </c>
      <c r="O347" s="2">
        <v>0</v>
      </c>
      <c r="P347" s="2">
        <v>0</v>
      </c>
      <c r="Q347" s="2">
        <v>0</v>
      </c>
      <c r="R347" s="2">
        <v>2</v>
      </c>
      <c r="S347" s="2">
        <v>76.56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</row>
    <row r="348" spans="1:27" x14ac:dyDescent="0.3">
      <c r="A348" s="8" t="s">
        <v>405</v>
      </c>
      <c r="B348" s="3" t="s">
        <v>54</v>
      </c>
      <c r="C348" s="2">
        <v>44.33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5</v>
      </c>
      <c r="U348" s="2">
        <v>221.65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</row>
    <row r="349" spans="1:27" x14ac:dyDescent="0.3">
      <c r="A349" s="8" t="s">
        <v>406</v>
      </c>
      <c r="B349" s="3" t="s">
        <v>54</v>
      </c>
      <c r="C349" s="2">
        <v>62.42</v>
      </c>
      <c r="D349" s="2">
        <v>0</v>
      </c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2</v>
      </c>
      <c r="M349" s="2">
        <v>124.84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</row>
    <row r="350" spans="1:27" ht="28.8" x14ac:dyDescent="0.3">
      <c r="A350" s="8" t="s">
        <v>407</v>
      </c>
      <c r="B350" s="3" t="s">
        <v>39</v>
      </c>
      <c r="C350" s="2">
        <v>420.03</v>
      </c>
      <c r="D350" s="2">
        <v>0</v>
      </c>
      <c r="E350" s="2">
        <v>0</v>
      </c>
      <c r="F350" s="2">
        <v>0</v>
      </c>
      <c r="G350" s="2">
        <v>0</v>
      </c>
      <c r="H350" s="2">
        <v>1</v>
      </c>
      <c r="I350" s="2">
        <v>420.03</v>
      </c>
      <c r="J350" s="2">
        <v>4</v>
      </c>
      <c r="K350" s="2">
        <v>1680.12</v>
      </c>
      <c r="L350" s="2">
        <v>0</v>
      </c>
      <c r="M350" s="2">
        <v>0</v>
      </c>
      <c r="N350" s="2">
        <v>4</v>
      </c>
      <c r="O350" s="2">
        <v>1680.12</v>
      </c>
      <c r="P350" s="2">
        <v>9</v>
      </c>
      <c r="Q350" s="2">
        <v>3780.27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</row>
    <row r="351" spans="1:27" x14ac:dyDescent="0.3">
      <c r="A351" s="8" t="s">
        <v>408</v>
      </c>
      <c r="B351" s="3" t="s">
        <v>54</v>
      </c>
      <c r="C351" s="2">
        <v>278.39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2</v>
      </c>
      <c r="Q351" s="2">
        <v>556.78</v>
      </c>
      <c r="R351" s="2">
        <v>0</v>
      </c>
      <c r="S351" s="2">
        <v>0</v>
      </c>
      <c r="T351" s="2">
        <v>5</v>
      </c>
      <c r="U351" s="2">
        <v>1391.95</v>
      </c>
      <c r="V351" s="2">
        <v>7</v>
      </c>
      <c r="W351" s="2">
        <v>1948.73</v>
      </c>
      <c r="X351" s="2">
        <v>0</v>
      </c>
      <c r="Y351" s="2">
        <v>0</v>
      </c>
      <c r="Z351" s="2">
        <v>0</v>
      </c>
      <c r="AA351" s="2">
        <v>0</v>
      </c>
    </row>
    <row r="352" spans="1:27" x14ac:dyDescent="0.3">
      <c r="A352" s="8" t="s">
        <v>409</v>
      </c>
      <c r="B352" s="3" t="s">
        <v>54</v>
      </c>
      <c r="C352" s="2">
        <v>87.95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1</v>
      </c>
      <c r="U352" s="2">
        <v>87.95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</row>
    <row r="353" spans="1:27" x14ac:dyDescent="0.3">
      <c r="A353" s="8" t="s">
        <v>410</v>
      </c>
      <c r="B353" s="3" t="s">
        <v>54</v>
      </c>
      <c r="C353" s="2">
        <v>87.89</v>
      </c>
      <c r="D353" s="2">
        <v>0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5</v>
      </c>
      <c r="U353" s="2">
        <v>439.45</v>
      </c>
      <c r="V353" s="2">
        <v>5</v>
      </c>
      <c r="W353" s="2">
        <v>439.45</v>
      </c>
      <c r="X353" s="2">
        <v>0</v>
      </c>
      <c r="Y353" s="2">
        <v>0</v>
      </c>
      <c r="Z353" s="2">
        <v>0</v>
      </c>
      <c r="AA353" s="2">
        <v>0</v>
      </c>
    </row>
    <row r="354" spans="1:27" x14ac:dyDescent="0.3">
      <c r="A354" s="8" t="s">
        <v>411</v>
      </c>
      <c r="B354" s="3" t="s">
        <v>39</v>
      </c>
      <c r="C354" s="2">
        <v>484</v>
      </c>
      <c r="D354" s="2">
        <v>0</v>
      </c>
      <c r="E354" s="2">
        <v>0</v>
      </c>
      <c r="F354" s="2">
        <v>0</v>
      </c>
      <c r="G354" s="2">
        <v>0</v>
      </c>
      <c r="H354" s="2">
        <v>4</v>
      </c>
      <c r="I354" s="2">
        <v>1936</v>
      </c>
      <c r="J354" s="2">
        <v>0</v>
      </c>
      <c r="K354" s="2">
        <v>0</v>
      </c>
      <c r="L354" s="2">
        <v>2</v>
      </c>
      <c r="M354" s="2">
        <v>968</v>
      </c>
      <c r="N354" s="2">
        <v>2</v>
      </c>
      <c r="O354" s="2">
        <v>968</v>
      </c>
      <c r="P354" s="2">
        <v>5</v>
      </c>
      <c r="Q354" s="2">
        <v>2420</v>
      </c>
      <c r="R354" s="2">
        <v>0</v>
      </c>
      <c r="S354" s="2">
        <v>0</v>
      </c>
      <c r="T354" s="2">
        <v>2</v>
      </c>
      <c r="U354" s="2">
        <v>968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</row>
    <row r="355" spans="1:27" x14ac:dyDescent="0.3">
      <c r="A355" s="8" t="s">
        <v>412</v>
      </c>
      <c r="B355" s="3" t="s">
        <v>39</v>
      </c>
      <c r="C355" s="2">
        <v>324.95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4</v>
      </c>
      <c r="K355" s="2">
        <v>1299.8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1</v>
      </c>
      <c r="U355" s="2">
        <v>324.95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</row>
    <row r="356" spans="1:27" x14ac:dyDescent="0.3">
      <c r="A356" s="8" t="s">
        <v>413</v>
      </c>
      <c r="B356" s="3" t="s">
        <v>54</v>
      </c>
      <c r="C356" s="2">
        <v>145.66999999999999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4</v>
      </c>
      <c r="W356" s="2">
        <v>582.67999999999995</v>
      </c>
      <c r="X356" s="2">
        <v>1</v>
      </c>
      <c r="Y356" s="2">
        <v>145.66999999999999</v>
      </c>
      <c r="Z356" s="2">
        <v>0</v>
      </c>
      <c r="AA356" s="2">
        <v>0</v>
      </c>
    </row>
    <row r="357" spans="1:27" x14ac:dyDescent="0.3">
      <c r="A357" s="8" t="s">
        <v>414</v>
      </c>
      <c r="B357" s="3" t="s">
        <v>54</v>
      </c>
      <c r="C357" s="2">
        <v>148.6</v>
      </c>
      <c r="D357" s="2"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2</v>
      </c>
      <c r="W357" s="2">
        <v>297.2</v>
      </c>
      <c r="X357" s="2">
        <v>1</v>
      </c>
      <c r="Y357" s="2">
        <v>148.6</v>
      </c>
      <c r="Z357" s="2">
        <v>0</v>
      </c>
      <c r="AA357" s="2">
        <v>0</v>
      </c>
    </row>
    <row r="358" spans="1:27" x14ac:dyDescent="0.3">
      <c r="A358" s="8" t="s">
        <v>415</v>
      </c>
      <c r="B358" s="3" t="s">
        <v>39</v>
      </c>
      <c r="C358" s="2">
        <v>501.88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1</v>
      </c>
      <c r="W358" s="2">
        <v>501.88</v>
      </c>
      <c r="X358" s="2">
        <v>0</v>
      </c>
      <c r="Y358" s="2">
        <v>0</v>
      </c>
      <c r="Z358" s="2">
        <v>0</v>
      </c>
      <c r="AA358" s="2">
        <v>0</v>
      </c>
    </row>
    <row r="359" spans="1:27" x14ac:dyDescent="0.3">
      <c r="A359" s="8" t="s">
        <v>416</v>
      </c>
      <c r="B359" s="3" t="s">
        <v>54</v>
      </c>
      <c r="C359" s="2">
        <v>589.12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1</v>
      </c>
      <c r="W359" s="2">
        <v>589.12</v>
      </c>
      <c r="X359" s="2">
        <v>0</v>
      </c>
      <c r="Y359" s="2">
        <v>0</v>
      </c>
      <c r="Z359" s="2">
        <v>0</v>
      </c>
      <c r="AA359" s="2">
        <v>0</v>
      </c>
    </row>
    <row r="360" spans="1:27" x14ac:dyDescent="0.3">
      <c r="A360" s="8" t="s">
        <v>417</v>
      </c>
      <c r="B360" s="3" t="s">
        <v>54</v>
      </c>
      <c r="C360" s="2">
        <v>492.5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4</v>
      </c>
      <c r="W360" s="2">
        <v>1970</v>
      </c>
      <c r="X360" s="2">
        <v>0</v>
      </c>
      <c r="Y360" s="2">
        <v>0</v>
      </c>
      <c r="Z360" s="2">
        <v>0</v>
      </c>
      <c r="AA360" s="2">
        <v>0</v>
      </c>
    </row>
    <row r="361" spans="1:27" ht="28.8" x14ac:dyDescent="0.3">
      <c r="A361" s="8" t="s">
        <v>418</v>
      </c>
      <c r="B361" s="3" t="s">
        <v>39</v>
      </c>
      <c r="C361" s="2">
        <v>8.1999999999999993</v>
      </c>
      <c r="D361" s="2">
        <v>0</v>
      </c>
      <c r="E361" s="2">
        <v>0</v>
      </c>
      <c r="F361" s="2">
        <v>0</v>
      </c>
      <c r="G361" s="2">
        <v>0</v>
      </c>
      <c r="H361" s="2">
        <v>4</v>
      </c>
      <c r="I361" s="2">
        <v>32.799999999999997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2</v>
      </c>
      <c r="S361" s="2">
        <v>16.399999999999999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</row>
    <row r="362" spans="1:27" ht="28.8" x14ac:dyDescent="0.3">
      <c r="A362" s="8" t="s">
        <v>419</v>
      </c>
      <c r="B362" s="3" t="s">
        <v>39</v>
      </c>
      <c r="C362" s="2">
        <v>1.55</v>
      </c>
      <c r="D362" s="2">
        <v>0</v>
      </c>
      <c r="E362" s="2">
        <v>0</v>
      </c>
      <c r="F362" s="2">
        <v>0</v>
      </c>
      <c r="G362" s="2">
        <v>0</v>
      </c>
      <c r="H362" s="2">
        <v>4</v>
      </c>
      <c r="I362" s="2">
        <v>6.2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2</v>
      </c>
      <c r="S362" s="2">
        <v>3.1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</row>
    <row r="363" spans="1:27" ht="43.2" x14ac:dyDescent="0.3">
      <c r="A363" s="8" t="s">
        <v>420</v>
      </c>
      <c r="B363" s="3" t="s">
        <v>39</v>
      </c>
      <c r="C363" s="2">
        <v>8.5</v>
      </c>
      <c r="D363" s="2">
        <v>0</v>
      </c>
      <c r="E363" s="2">
        <v>0</v>
      </c>
      <c r="F363" s="2">
        <v>0</v>
      </c>
      <c r="G363" s="2">
        <v>0</v>
      </c>
      <c r="H363" s="2">
        <v>5</v>
      </c>
      <c r="I363" s="2">
        <v>42.5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3</v>
      </c>
      <c r="S363" s="2">
        <v>25.5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</row>
    <row r="364" spans="1:27" x14ac:dyDescent="0.3">
      <c r="A364" s="8" t="s">
        <v>421</v>
      </c>
      <c r="B364" s="3" t="s">
        <v>117</v>
      </c>
      <c r="C364" s="2">
        <v>29</v>
      </c>
      <c r="D364" s="2">
        <v>0</v>
      </c>
      <c r="E364" s="2">
        <v>0</v>
      </c>
      <c r="F364" s="2">
        <v>16.670000000000002</v>
      </c>
      <c r="G364" s="2">
        <v>483.43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</row>
    <row r="365" spans="1:27" x14ac:dyDescent="0.3">
      <c r="A365" s="8" t="s">
        <v>422</v>
      </c>
      <c r="B365" s="3" t="s">
        <v>39</v>
      </c>
      <c r="C365" s="2">
        <v>50</v>
      </c>
      <c r="D365" s="2">
        <v>0</v>
      </c>
      <c r="E365" s="2">
        <v>0</v>
      </c>
      <c r="F365" s="2">
        <v>0</v>
      </c>
      <c r="G365" s="2">
        <v>0</v>
      </c>
      <c r="H365" s="2">
        <v>1</v>
      </c>
      <c r="I365" s="2">
        <v>50</v>
      </c>
      <c r="J365" s="2">
        <v>0</v>
      </c>
      <c r="K365" s="2">
        <v>0</v>
      </c>
      <c r="L365" s="2">
        <v>1</v>
      </c>
      <c r="M365" s="2">
        <v>50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</row>
    <row r="366" spans="1:27" x14ac:dyDescent="0.3">
      <c r="A366" s="8" t="s">
        <v>423</v>
      </c>
      <c r="B366" s="3" t="s">
        <v>39</v>
      </c>
      <c r="C366" s="2">
        <v>85.05</v>
      </c>
      <c r="D366" s="2">
        <v>2</v>
      </c>
      <c r="E366" s="2">
        <v>170.1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</row>
    <row r="367" spans="1:27" x14ac:dyDescent="0.3">
      <c r="A367" s="8" t="s">
        <v>424</v>
      </c>
      <c r="B367" s="3" t="s">
        <v>117</v>
      </c>
      <c r="C367" s="2">
        <v>5.4</v>
      </c>
      <c r="D367" s="2">
        <v>0</v>
      </c>
      <c r="E367" s="2">
        <v>0</v>
      </c>
      <c r="F367" s="2">
        <v>16.670000000000002</v>
      </c>
      <c r="G367" s="2">
        <v>90.018000000000001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</row>
    <row r="368" spans="1:27" x14ac:dyDescent="0.3">
      <c r="A368" s="12" t="s">
        <v>456</v>
      </c>
      <c r="B368" s="12"/>
      <c r="C368" s="12"/>
      <c r="D368" s="11">
        <f>SUM(E5:E367)</f>
        <v>31406.756349999992</v>
      </c>
      <c r="E368" s="11"/>
      <c r="F368" s="11">
        <f t="shared" ref="F368" si="0">SUM(G5:G367)</f>
        <v>53981.83746000001</v>
      </c>
      <c r="G368" s="11"/>
      <c r="H368" s="11">
        <f t="shared" ref="H368" si="1">SUM(I5:I367)</f>
        <v>67275.144809999983</v>
      </c>
      <c r="I368" s="11"/>
      <c r="J368" s="11">
        <f t="shared" ref="J368" si="2">SUM(K5:K367)</f>
        <v>50916.918370000007</v>
      </c>
      <c r="K368" s="11"/>
      <c r="L368" s="11">
        <f t="shared" ref="L368" si="3">SUM(M5:M367)</f>
        <v>40297.530840000007</v>
      </c>
      <c r="M368" s="11"/>
      <c r="N368" s="11">
        <f t="shared" ref="N368" si="4">SUM(O5:O367)</f>
        <v>59322.762470000009</v>
      </c>
      <c r="O368" s="11"/>
      <c r="P368" s="11">
        <f t="shared" ref="P368" si="5">SUM(Q5:Q367)</f>
        <v>43145.557709999994</v>
      </c>
      <c r="Q368" s="11"/>
      <c r="R368" s="11">
        <f t="shared" ref="R368" si="6">SUM(S5:S367)</f>
        <v>52387.140049999995</v>
      </c>
      <c r="S368" s="11"/>
      <c r="T368" s="11">
        <f t="shared" ref="T368" si="7">SUM(U5:U367)</f>
        <v>100750.65060999997</v>
      </c>
      <c r="U368" s="11"/>
      <c r="V368" s="11">
        <f t="shared" ref="V368" si="8">SUM(W5:W367)</f>
        <v>135528.65812000004</v>
      </c>
      <c r="W368" s="11"/>
      <c r="X368" s="11">
        <f t="shared" ref="X368" si="9">SUM(Y5:Y367)</f>
        <v>143763.13928000012</v>
      </c>
      <c r="Y368" s="11"/>
      <c r="Z368" s="11">
        <f t="shared" ref="Z368" si="10">SUM(AA5:AA367)</f>
        <v>10563.297429999999</v>
      </c>
      <c r="AA368" s="11"/>
    </row>
    <row r="369" spans="1:27" x14ac:dyDescent="0.3">
      <c r="A369" s="12" t="s">
        <v>457</v>
      </c>
      <c r="B369" s="12"/>
      <c r="C369" s="12"/>
      <c r="D369" s="10">
        <f>+D368/SUM($D$368:$AA$368)</f>
        <v>3.9788659489981462E-2</v>
      </c>
      <c r="E369" s="10"/>
      <c r="F369" s="10">
        <f t="shared" ref="F369" si="11">+F368/SUM($D$368:$AA$368)</f>
        <v>6.8388627128616764E-2</v>
      </c>
      <c r="G369" s="10"/>
      <c r="H369" s="10">
        <f t="shared" ref="H369" si="12">+H368/SUM($D$368:$AA$368)</f>
        <v>8.5229681128286383E-2</v>
      </c>
      <c r="I369" s="10"/>
      <c r="J369" s="10">
        <f t="shared" ref="J369" si="13">+J368/SUM($D$368:$AA$368)</f>
        <v>6.4505735795384447E-2</v>
      </c>
      <c r="K369" s="10"/>
      <c r="L369" s="10">
        <f t="shared" ref="L369" si="14">+L368/SUM($D$368:$AA$368)</f>
        <v>5.105222312713574E-2</v>
      </c>
      <c r="M369" s="10"/>
      <c r="N369" s="10">
        <f t="shared" ref="N369" si="15">+N368/SUM($D$368:$AA$368)</f>
        <v>7.5154949770031967E-2</v>
      </c>
      <c r="O369" s="10"/>
      <c r="P369" s="10">
        <f t="shared" ref="P369" si="16">+P368/SUM($D$368:$AA$368)</f>
        <v>5.4660337575056027E-2</v>
      </c>
      <c r="Q369" s="10"/>
      <c r="R369" s="10">
        <f t="shared" ref="R369" si="17">+R368/SUM($D$368:$AA$368)</f>
        <v>6.6368333420825251E-2</v>
      </c>
      <c r="S369" s="10"/>
      <c r="T369" s="10">
        <f t="shared" ref="T369" si="18">+T368/SUM($D$368:$AA$368)</f>
        <v>0.1276392024009631</v>
      </c>
      <c r="U369" s="10"/>
      <c r="V369" s="10">
        <f t="shared" ref="V369" si="19">+V368/SUM($D$368:$AA$368)</f>
        <v>0.17169883986032178</v>
      </c>
      <c r="W369" s="10"/>
      <c r="X369" s="10">
        <f t="shared" ref="X369" si="20">+X368/SUM($D$368:$AA$368)</f>
        <v>0.1821309571824887</v>
      </c>
      <c r="Y369" s="10"/>
      <c r="Z369" s="10">
        <f t="shared" ref="Z369" si="21">+Z368/SUM($D$368:$AA$368)</f>
        <v>1.3382453120908373E-2</v>
      </c>
      <c r="AA369" s="10"/>
    </row>
    <row r="370" spans="1:27" x14ac:dyDescent="0.3">
      <c r="A370" s="12" t="s">
        <v>458</v>
      </c>
      <c r="B370" s="12"/>
      <c r="C370" s="12"/>
      <c r="D370" s="11">
        <f>+D368</f>
        <v>31406.756349999992</v>
      </c>
      <c r="E370" s="11"/>
      <c r="F370" s="11">
        <f>+D370+F368</f>
        <v>85388.593810000006</v>
      </c>
      <c r="G370" s="11"/>
      <c r="H370" s="11">
        <f t="shared" ref="H370:H371" si="22">+F370+H368</f>
        <v>152663.73861999999</v>
      </c>
      <c r="I370" s="11"/>
      <c r="J370" s="11">
        <f t="shared" ref="J370:J371" si="23">+H370+J368</f>
        <v>203580.65698999999</v>
      </c>
      <c r="K370" s="11"/>
      <c r="L370" s="11">
        <f t="shared" ref="L370:L371" si="24">+J370+L368</f>
        <v>243878.18783000001</v>
      </c>
      <c r="M370" s="11"/>
      <c r="N370" s="11">
        <f t="shared" ref="N370:N371" si="25">+L370+N368</f>
        <v>303200.95030000003</v>
      </c>
      <c r="O370" s="11"/>
      <c r="P370" s="11">
        <f t="shared" ref="P370:P371" si="26">+N370+P368</f>
        <v>346346.50800999999</v>
      </c>
      <c r="Q370" s="11"/>
      <c r="R370" s="11">
        <f t="shared" ref="R370:R371" si="27">+P370+R368</f>
        <v>398733.64805999998</v>
      </c>
      <c r="S370" s="11"/>
      <c r="T370" s="11">
        <f t="shared" ref="T370:T371" si="28">+R370+T368</f>
        <v>499484.29866999993</v>
      </c>
      <c r="U370" s="11"/>
      <c r="V370" s="11">
        <f t="shared" ref="V370:V371" si="29">+T370+V368</f>
        <v>635012.95678999997</v>
      </c>
      <c r="W370" s="11"/>
      <c r="X370" s="11">
        <f t="shared" ref="X370:X371" si="30">+V370+X368</f>
        <v>778776.09607000009</v>
      </c>
      <c r="Y370" s="11"/>
      <c r="Z370" s="11">
        <f t="shared" ref="Z370:Z371" si="31">+X370+Z368</f>
        <v>789339.39350000012</v>
      </c>
      <c r="AA370" s="11"/>
    </row>
    <row r="371" spans="1:27" x14ac:dyDescent="0.3">
      <c r="A371" s="12" t="s">
        <v>459</v>
      </c>
      <c r="B371" s="12"/>
      <c r="C371" s="12"/>
      <c r="D371" s="10">
        <f>+D369</f>
        <v>3.9788659489981462E-2</v>
      </c>
      <c r="E371" s="10"/>
      <c r="F371" s="10">
        <f>+D371+F369</f>
        <v>0.10817728661859823</v>
      </c>
      <c r="G371" s="10"/>
      <c r="H371" s="10">
        <f t="shared" si="22"/>
        <v>0.19340696774688459</v>
      </c>
      <c r="I371" s="10"/>
      <c r="J371" s="10">
        <f t="shared" si="23"/>
        <v>0.25791270354226903</v>
      </c>
      <c r="K371" s="10"/>
      <c r="L371" s="10">
        <f t="shared" si="24"/>
        <v>0.30896492666940478</v>
      </c>
      <c r="M371" s="10"/>
      <c r="N371" s="10">
        <f t="shared" si="25"/>
        <v>0.38411987643943674</v>
      </c>
      <c r="O371" s="10"/>
      <c r="P371" s="10">
        <f t="shared" si="26"/>
        <v>0.43878021401449274</v>
      </c>
      <c r="Q371" s="10"/>
      <c r="R371" s="10">
        <f t="shared" si="27"/>
        <v>0.50514854743531801</v>
      </c>
      <c r="S371" s="10"/>
      <c r="T371" s="10">
        <f t="shared" si="28"/>
        <v>0.63278774983628105</v>
      </c>
      <c r="U371" s="10"/>
      <c r="V371" s="10">
        <f t="shared" si="29"/>
        <v>0.80448658969660281</v>
      </c>
      <c r="W371" s="10"/>
      <c r="X371" s="10">
        <f t="shared" si="30"/>
        <v>0.98661754687909153</v>
      </c>
      <c r="Y371" s="10"/>
      <c r="Z371" s="10">
        <f t="shared" si="31"/>
        <v>0.99999999999999989</v>
      </c>
      <c r="AA371" s="10"/>
    </row>
  </sheetData>
  <mergeCells count="67">
    <mergeCell ref="A1:AA1"/>
    <mergeCell ref="A3:C3"/>
    <mergeCell ref="D3:E3"/>
    <mergeCell ref="F3:G3"/>
    <mergeCell ref="H3:I3"/>
    <mergeCell ref="J3:K3"/>
    <mergeCell ref="L3:M3"/>
    <mergeCell ref="N3:O3"/>
    <mergeCell ref="P3:Q3"/>
    <mergeCell ref="R3:S3"/>
    <mergeCell ref="A2:AA2"/>
    <mergeCell ref="T3:U3"/>
    <mergeCell ref="V3:W3"/>
    <mergeCell ref="X3:Y3"/>
    <mergeCell ref="Z3:AA3"/>
    <mergeCell ref="A368:C368"/>
    <mergeCell ref="D368:E368"/>
    <mergeCell ref="F368:G368"/>
    <mergeCell ref="H368:I368"/>
    <mergeCell ref="J368:K368"/>
    <mergeCell ref="X368:Y368"/>
    <mergeCell ref="Z368:AA368"/>
    <mergeCell ref="A369:C369"/>
    <mergeCell ref="D369:E369"/>
    <mergeCell ref="F369:G369"/>
    <mergeCell ref="H369:I369"/>
    <mergeCell ref="J369:K369"/>
    <mergeCell ref="L369:M369"/>
    <mergeCell ref="N369:O369"/>
    <mergeCell ref="P369:Q369"/>
    <mergeCell ref="L368:M368"/>
    <mergeCell ref="N368:O368"/>
    <mergeCell ref="P368:Q368"/>
    <mergeCell ref="R368:S368"/>
    <mergeCell ref="T368:U368"/>
    <mergeCell ref="V368:W368"/>
    <mergeCell ref="A370:C370"/>
    <mergeCell ref="D370:E370"/>
    <mergeCell ref="F370:G370"/>
    <mergeCell ref="H370:I370"/>
    <mergeCell ref="J370:K370"/>
    <mergeCell ref="R369:S369"/>
    <mergeCell ref="T369:U369"/>
    <mergeCell ref="V369:W369"/>
    <mergeCell ref="X369:Y369"/>
    <mergeCell ref="Z369:AA369"/>
    <mergeCell ref="X370:Y370"/>
    <mergeCell ref="Z370:AA370"/>
    <mergeCell ref="A371:C371"/>
    <mergeCell ref="D371:E371"/>
    <mergeCell ref="F371:G371"/>
    <mergeCell ref="H371:I371"/>
    <mergeCell ref="J371:K371"/>
    <mergeCell ref="L371:M371"/>
    <mergeCell ref="N371:O371"/>
    <mergeCell ref="P371:Q371"/>
    <mergeCell ref="L370:M370"/>
    <mergeCell ref="N370:O370"/>
    <mergeCell ref="P370:Q370"/>
    <mergeCell ref="R370:S370"/>
    <mergeCell ref="T370:U370"/>
    <mergeCell ref="V370:W370"/>
    <mergeCell ref="R371:S371"/>
    <mergeCell ref="T371:U371"/>
    <mergeCell ref="V371:W371"/>
    <mergeCell ref="X371:Y371"/>
    <mergeCell ref="Z371:AA371"/>
  </mergeCells>
  <pageMargins left="0.7" right="0.7" top="0.75" bottom="0.75" header="0.3" footer="0.3"/>
  <pageSetup paperSize="8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F5C8B-3938-45CD-A284-9A874DC8C71D}">
  <sheetPr>
    <pageSetUpPr fitToPage="1"/>
  </sheetPr>
  <dimension ref="A1:AA33"/>
  <sheetViews>
    <sheetView tabSelected="1" workbookViewId="0">
      <selection sqref="A1:AA33"/>
    </sheetView>
  </sheetViews>
  <sheetFormatPr baseColWidth="10" defaultRowHeight="14.4" x14ac:dyDescent="0.3"/>
  <cols>
    <col min="1" max="1" width="39.21875" style="5" customWidth="1"/>
    <col min="2" max="2" width="7.88671875" bestFit="1" customWidth="1"/>
    <col min="3" max="3" width="15.77734375" bestFit="1" customWidth="1"/>
    <col min="4" max="4" width="14.88671875" bestFit="1" customWidth="1"/>
    <col min="5" max="5" width="12.44140625" bestFit="1" customWidth="1"/>
    <col min="6" max="6" width="14.88671875" bestFit="1" customWidth="1"/>
    <col min="7" max="7" width="12.44140625" bestFit="1" customWidth="1"/>
    <col min="8" max="8" width="14.88671875" bestFit="1" customWidth="1"/>
    <col min="9" max="9" width="12.44140625" bestFit="1" customWidth="1"/>
    <col min="10" max="10" width="14.88671875" bestFit="1" customWidth="1"/>
    <col min="11" max="11" width="12.44140625" bestFit="1" customWidth="1"/>
    <col min="12" max="12" width="14.88671875" bestFit="1" customWidth="1"/>
    <col min="13" max="13" width="12.44140625" bestFit="1" customWidth="1"/>
    <col min="14" max="14" width="14.88671875" bestFit="1" customWidth="1"/>
    <col min="15" max="15" width="12.44140625" bestFit="1" customWidth="1"/>
    <col min="16" max="16" width="14.88671875" bestFit="1" customWidth="1"/>
    <col min="17" max="17" width="12.44140625" bestFit="1" customWidth="1"/>
    <col min="18" max="18" width="14.88671875" bestFit="1" customWidth="1"/>
    <col min="19" max="19" width="12.44140625" bestFit="1" customWidth="1"/>
    <col min="20" max="20" width="14.88671875" bestFit="1" customWidth="1"/>
    <col min="21" max="21" width="12.44140625" bestFit="1" customWidth="1"/>
    <col min="22" max="22" width="14.88671875" bestFit="1" customWidth="1"/>
    <col min="23" max="23" width="12.44140625" bestFit="1" customWidth="1"/>
    <col min="24" max="24" width="14.88671875" bestFit="1" customWidth="1"/>
    <col min="25" max="25" width="12.44140625" bestFit="1" customWidth="1"/>
    <col min="26" max="26" width="14.88671875" bestFit="1" customWidth="1"/>
    <col min="27" max="27" width="12.44140625" bestFit="1" customWidth="1"/>
  </cols>
  <sheetData>
    <row r="1" spans="1:27" x14ac:dyDescent="0.3">
      <c r="A1" s="16" t="s">
        <v>455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x14ac:dyDescent="0.3">
      <c r="A2" s="16" t="s">
        <v>460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7" x14ac:dyDescent="0.3">
      <c r="A3" s="13"/>
      <c r="B3" s="14"/>
      <c r="C3" s="15"/>
      <c r="D3" s="16">
        <v>1</v>
      </c>
      <c r="E3" s="16"/>
      <c r="F3" s="16">
        <v>2</v>
      </c>
      <c r="G3" s="16"/>
      <c r="H3" s="16">
        <v>3</v>
      </c>
      <c r="I3" s="16"/>
      <c r="J3" s="16">
        <v>4</v>
      </c>
      <c r="K3" s="16"/>
      <c r="L3" s="16">
        <v>5</v>
      </c>
      <c r="M3" s="16"/>
      <c r="N3" s="16">
        <v>6</v>
      </c>
      <c r="O3" s="16"/>
      <c r="P3" s="16">
        <v>7</v>
      </c>
      <c r="Q3" s="16"/>
      <c r="R3" s="16">
        <v>8</v>
      </c>
      <c r="S3" s="16"/>
      <c r="T3" s="16">
        <v>9</v>
      </c>
      <c r="U3" s="16"/>
      <c r="V3" s="16">
        <v>10</v>
      </c>
      <c r="W3" s="16"/>
      <c r="X3" s="16">
        <v>11</v>
      </c>
      <c r="Y3" s="16"/>
      <c r="Z3" s="16">
        <v>12</v>
      </c>
      <c r="AA3" s="16"/>
    </row>
    <row r="4" spans="1:27" x14ac:dyDescent="0.3">
      <c r="A4" s="1" t="s">
        <v>450</v>
      </c>
      <c r="B4" s="1" t="s">
        <v>451</v>
      </c>
      <c r="C4" s="1" t="s">
        <v>452</v>
      </c>
      <c r="D4" s="1" t="s">
        <v>0</v>
      </c>
      <c r="E4" s="1" t="s">
        <v>1</v>
      </c>
      <c r="F4" s="1" t="s">
        <v>0</v>
      </c>
      <c r="G4" s="1" t="s">
        <v>1</v>
      </c>
      <c r="H4" s="1" t="s">
        <v>0</v>
      </c>
      <c r="I4" s="1" t="s">
        <v>1</v>
      </c>
      <c r="J4" s="1" t="s">
        <v>0</v>
      </c>
      <c r="K4" s="1" t="s">
        <v>1</v>
      </c>
      <c r="L4" s="1" t="s">
        <v>0</v>
      </c>
      <c r="M4" s="1" t="s">
        <v>1</v>
      </c>
      <c r="N4" s="1" t="s">
        <v>0</v>
      </c>
      <c r="O4" s="1" t="s">
        <v>1</v>
      </c>
      <c r="P4" s="1" t="s">
        <v>0</v>
      </c>
      <c r="Q4" s="1" t="s">
        <v>1</v>
      </c>
      <c r="R4" s="1" t="s">
        <v>0</v>
      </c>
      <c r="S4" s="1" t="s">
        <v>1</v>
      </c>
      <c r="T4" s="1" t="s">
        <v>0</v>
      </c>
      <c r="U4" s="1" t="s">
        <v>1</v>
      </c>
      <c r="V4" s="1" t="s">
        <v>0</v>
      </c>
      <c r="W4" s="1" t="s">
        <v>1</v>
      </c>
      <c r="X4" s="1" t="s">
        <v>0</v>
      </c>
      <c r="Y4" s="1" t="s">
        <v>1</v>
      </c>
      <c r="Z4" s="1" t="s">
        <v>0</v>
      </c>
      <c r="AA4" s="1" t="s">
        <v>1</v>
      </c>
    </row>
    <row r="5" spans="1:27" x14ac:dyDescent="0.3">
      <c r="A5" s="4" t="s">
        <v>425</v>
      </c>
      <c r="B5" s="3" t="s">
        <v>3</v>
      </c>
      <c r="C5" s="2">
        <v>4.0999999999999996</v>
      </c>
      <c r="D5" s="2">
        <v>570.65854000000002</v>
      </c>
      <c r="E5" s="2">
        <v>2339.7000200000002</v>
      </c>
      <c r="F5" s="2">
        <v>1333.7218800000001</v>
      </c>
      <c r="G5" s="2">
        <v>5468.2597100000003</v>
      </c>
      <c r="H5" s="2">
        <v>1120.74413</v>
      </c>
      <c r="I5" s="2">
        <v>4595.0509400000001</v>
      </c>
      <c r="J5" s="2">
        <v>1389.00784</v>
      </c>
      <c r="K5" s="2">
        <v>5694.9321600000003</v>
      </c>
      <c r="L5" s="2">
        <v>1325.62057</v>
      </c>
      <c r="M5" s="2">
        <v>5435.0443500000001</v>
      </c>
      <c r="N5" s="2">
        <v>1848.99659</v>
      </c>
      <c r="O5" s="2">
        <v>7580.8860299999997</v>
      </c>
      <c r="P5" s="2">
        <v>1144.39327</v>
      </c>
      <c r="Q5" s="2">
        <v>4692.0124400000004</v>
      </c>
      <c r="R5" s="2">
        <v>927.48226</v>
      </c>
      <c r="S5" s="2">
        <v>3802.6772700000001</v>
      </c>
      <c r="T5" s="2">
        <v>447.93918000000002</v>
      </c>
      <c r="U5" s="2">
        <v>1836.5506399999999</v>
      </c>
      <c r="V5" s="2">
        <v>1111.71711</v>
      </c>
      <c r="W5" s="2">
        <v>4558.0401499999998</v>
      </c>
      <c r="X5" s="2">
        <v>820.73028999999997</v>
      </c>
      <c r="Y5" s="2">
        <v>3364.9942000000001</v>
      </c>
      <c r="Z5" s="2">
        <v>13.900690000000001</v>
      </c>
      <c r="AA5" s="2">
        <v>56.992829999999998</v>
      </c>
    </row>
    <row r="6" spans="1:27" x14ac:dyDescent="0.3">
      <c r="A6" s="4" t="s">
        <v>426</v>
      </c>
      <c r="B6" s="3" t="s">
        <v>3</v>
      </c>
      <c r="C6" s="2">
        <v>4.0999999999999996</v>
      </c>
      <c r="D6" s="2">
        <v>0</v>
      </c>
      <c r="E6" s="2">
        <v>0</v>
      </c>
      <c r="F6" s="2">
        <v>0</v>
      </c>
      <c r="G6" s="2">
        <v>0</v>
      </c>
      <c r="H6" s="2">
        <v>127.91933</v>
      </c>
      <c r="I6" s="2">
        <v>524.46924999999999</v>
      </c>
      <c r="J6" s="2">
        <v>26.54317</v>
      </c>
      <c r="K6" s="2">
        <v>108.827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52.154499999999999</v>
      </c>
      <c r="S6" s="2">
        <v>213.83345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</row>
    <row r="7" spans="1:27" x14ac:dyDescent="0.3">
      <c r="A7" s="4" t="s">
        <v>427</v>
      </c>
      <c r="B7" s="3" t="s">
        <v>3</v>
      </c>
      <c r="C7" s="2">
        <v>4.0999999999999996</v>
      </c>
      <c r="D7" s="2">
        <v>447.80198999999999</v>
      </c>
      <c r="E7" s="2">
        <v>1835.9881600000001</v>
      </c>
      <c r="F7" s="2">
        <v>0</v>
      </c>
      <c r="G7" s="2">
        <v>0</v>
      </c>
      <c r="H7" s="2">
        <v>0</v>
      </c>
      <c r="I7" s="2">
        <v>0</v>
      </c>
      <c r="J7" s="2">
        <v>65.171549999999996</v>
      </c>
      <c r="K7" s="2">
        <v>267.20335999999998</v>
      </c>
      <c r="L7" s="2">
        <v>143.69532000000001</v>
      </c>
      <c r="M7" s="2">
        <v>589.15081999999995</v>
      </c>
      <c r="N7" s="2">
        <v>0</v>
      </c>
      <c r="O7" s="2">
        <v>0</v>
      </c>
      <c r="P7" s="2">
        <v>0</v>
      </c>
      <c r="Q7" s="2">
        <v>0</v>
      </c>
      <c r="R7" s="2">
        <v>138.00758999999999</v>
      </c>
      <c r="S7" s="2">
        <v>565.83112000000006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</row>
    <row r="8" spans="1:27" x14ac:dyDescent="0.3">
      <c r="A8" s="4" t="s">
        <v>428</v>
      </c>
      <c r="B8" s="3" t="s">
        <v>3</v>
      </c>
      <c r="C8" s="2">
        <v>4.0999999999999996</v>
      </c>
      <c r="D8" s="2">
        <v>15.436920000000001</v>
      </c>
      <c r="E8" s="2">
        <v>63.291370000000001</v>
      </c>
      <c r="F8" s="2">
        <v>57.793289999999999</v>
      </c>
      <c r="G8" s="2">
        <v>236.95249999999999</v>
      </c>
      <c r="H8" s="2">
        <v>112.16486999999999</v>
      </c>
      <c r="I8" s="2">
        <v>459.87597</v>
      </c>
      <c r="J8" s="2">
        <v>55.564210000000003</v>
      </c>
      <c r="K8" s="2">
        <v>227.81325000000001</v>
      </c>
      <c r="L8" s="2">
        <v>21.957619999999999</v>
      </c>
      <c r="M8" s="2">
        <v>90.026250000000005</v>
      </c>
      <c r="N8" s="2">
        <v>119.46584</v>
      </c>
      <c r="O8" s="2">
        <v>489.80993999999998</v>
      </c>
      <c r="P8" s="2">
        <v>21.67</v>
      </c>
      <c r="Q8" s="2">
        <v>88.846999999999994</v>
      </c>
      <c r="R8" s="2">
        <v>15.78054</v>
      </c>
      <c r="S8" s="2">
        <v>64.700209999999998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</row>
    <row r="9" spans="1:27" x14ac:dyDescent="0.3">
      <c r="A9" s="4" t="s">
        <v>429</v>
      </c>
      <c r="B9" s="3" t="s">
        <v>3</v>
      </c>
      <c r="C9" s="2">
        <v>5.95</v>
      </c>
      <c r="D9" s="2">
        <v>1.984</v>
      </c>
      <c r="E9" s="2">
        <v>11.8048</v>
      </c>
      <c r="F9" s="2">
        <v>0</v>
      </c>
      <c r="G9" s="2">
        <v>0</v>
      </c>
      <c r="H9" s="2">
        <v>3.1930000000000001</v>
      </c>
      <c r="I9" s="2">
        <v>18.998349999999999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</row>
    <row r="10" spans="1:27" x14ac:dyDescent="0.3">
      <c r="A10" s="4" t="s">
        <v>430</v>
      </c>
      <c r="B10" s="3" t="s">
        <v>3</v>
      </c>
      <c r="C10" s="2">
        <v>4.0999999999999996</v>
      </c>
      <c r="D10" s="2">
        <v>0</v>
      </c>
      <c r="E10" s="2">
        <v>0</v>
      </c>
      <c r="F10" s="2">
        <v>0</v>
      </c>
      <c r="G10" s="2">
        <v>0</v>
      </c>
      <c r="H10" s="2">
        <v>10.7325</v>
      </c>
      <c r="I10" s="2">
        <v>44.003250000000001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5.1782000000000004</v>
      </c>
      <c r="S10" s="2">
        <v>21.230619999999998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</row>
    <row r="11" spans="1:27" x14ac:dyDescent="0.3">
      <c r="A11" s="4" t="s">
        <v>431</v>
      </c>
      <c r="B11" s="3" t="s">
        <v>3</v>
      </c>
      <c r="C11" s="2">
        <v>4.0999999999999996</v>
      </c>
      <c r="D11" s="2">
        <v>0</v>
      </c>
      <c r="E11" s="2">
        <v>0</v>
      </c>
      <c r="F11" s="2">
        <v>14.144</v>
      </c>
      <c r="G11" s="2">
        <v>57.990400000000001</v>
      </c>
      <c r="H11" s="2">
        <v>1.38713</v>
      </c>
      <c r="I11" s="2">
        <v>5.6872299999999996</v>
      </c>
      <c r="J11" s="2">
        <v>17.25787</v>
      </c>
      <c r="K11" s="2">
        <v>70.757270000000005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1.3939999999999999</v>
      </c>
      <c r="S11" s="2">
        <v>5.7153999999999998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</row>
    <row r="12" spans="1:27" x14ac:dyDescent="0.3">
      <c r="A12" s="4" t="s">
        <v>432</v>
      </c>
      <c r="B12" s="3" t="s">
        <v>3</v>
      </c>
      <c r="C12" s="2">
        <v>4.0999999999999996</v>
      </c>
      <c r="D12" s="2">
        <v>250.27225000000001</v>
      </c>
      <c r="E12" s="2">
        <v>1026.1162300000001</v>
      </c>
      <c r="F12" s="2">
        <v>213.78366</v>
      </c>
      <c r="G12" s="2">
        <v>876.51301000000001</v>
      </c>
      <c r="H12" s="2">
        <v>192.28465</v>
      </c>
      <c r="I12" s="2">
        <v>788.36707000000001</v>
      </c>
      <c r="J12" s="2">
        <v>39.37547</v>
      </c>
      <c r="K12" s="2">
        <v>161.43942999999999</v>
      </c>
      <c r="L12" s="2">
        <v>127.95032</v>
      </c>
      <c r="M12" s="2">
        <v>524.59631999999999</v>
      </c>
      <c r="N12" s="2">
        <v>257.85825999999997</v>
      </c>
      <c r="O12" s="2">
        <v>1057.2188699999999</v>
      </c>
      <c r="P12" s="2">
        <v>86.056749999999994</v>
      </c>
      <c r="Q12" s="2">
        <v>352.83267000000001</v>
      </c>
      <c r="R12" s="2">
        <v>34.387779999999999</v>
      </c>
      <c r="S12" s="2">
        <v>140.98989</v>
      </c>
      <c r="T12" s="2">
        <v>7.3333700000000004</v>
      </c>
      <c r="U12" s="2">
        <v>30.06681</v>
      </c>
      <c r="V12" s="2">
        <v>0</v>
      </c>
      <c r="W12" s="2">
        <v>0</v>
      </c>
      <c r="X12" s="2">
        <v>24.42062</v>
      </c>
      <c r="Y12" s="2">
        <v>100.12454</v>
      </c>
      <c r="Z12" s="2">
        <v>0</v>
      </c>
      <c r="AA12" s="2">
        <v>0</v>
      </c>
    </row>
    <row r="13" spans="1:27" x14ac:dyDescent="0.3">
      <c r="A13" s="4" t="s">
        <v>433</v>
      </c>
      <c r="B13" s="3" t="s">
        <v>3</v>
      </c>
      <c r="C13" s="2">
        <v>4.5599999999999996</v>
      </c>
      <c r="D13" s="2">
        <v>0</v>
      </c>
      <c r="E13" s="2">
        <v>0</v>
      </c>
      <c r="F13" s="2">
        <v>0</v>
      </c>
      <c r="G13" s="2">
        <v>0</v>
      </c>
      <c r="H13" s="2">
        <v>42.988930000000003</v>
      </c>
      <c r="I13" s="2">
        <v>196.02951999999999</v>
      </c>
      <c r="J13" s="2">
        <v>2.7337699999999998</v>
      </c>
      <c r="K13" s="2">
        <v>12.465999999999999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18.759150000000002</v>
      </c>
      <c r="S13" s="2">
        <v>85.541719999999998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</row>
    <row r="14" spans="1:27" x14ac:dyDescent="0.3">
      <c r="A14" s="4" t="s">
        <v>434</v>
      </c>
      <c r="B14" s="3" t="s">
        <v>3</v>
      </c>
      <c r="C14" s="2">
        <v>4.0999999999999996</v>
      </c>
      <c r="D14" s="2">
        <v>0</v>
      </c>
      <c r="E14" s="2">
        <v>0</v>
      </c>
      <c r="F14" s="2">
        <v>16.803360000000001</v>
      </c>
      <c r="G14" s="2">
        <v>68.893780000000007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19.440000000000001</v>
      </c>
      <c r="AA14" s="2">
        <v>79.703999999999994</v>
      </c>
    </row>
    <row r="15" spans="1:27" x14ac:dyDescent="0.3">
      <c r="A15" s="4" t="s">
        <v>435</v>
      </c>
      <c r="B15" s="3" t="s">
        <v>3</v>
      </c>
      <c r="C15" s="2">
        <v>4.5599999999999996</v>
      </c>
      <c r="D15" s="2">
        <v>0</v>
      </c>
      <c r="E15" s="2">
        <v>0</v>
      </c>
      <c r="F15" s="2">
        <v>0</v>
      </c>
      <c r="G15" s="2">
        <v>0</v>
      </c>
      <c r="H15" s="2">
        <v>85.373199999999997</v>
      </c>
      <c r="I15" s="2">
        <v>389.30178999999998</v>
      </c>
      <c r="J15" s="2">
        <v>17.5215</v>
      </c>
      <c r="K15" s="2">
        <v>79.898039999999995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41.425800000000002</v>
      </c>
      <c r="S15" s="2">
        <v>188.90164999999999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</row>
    <row r="16" spans="1:27" x14ac:dyDescent="0.3">
      <c r="A16" s="4" t="s">
        <v>436</v>
      </c>
      <c r="B16" s="3" t="s">
        <v>3</v>
      </c>
      <c r="C16" s="2">
        <v>4.55</v>
      </c>
      <c r="D16" s="2">
        <v>0</v>
      </c>
      <c r="E16" s="2">
        <v>0</v>
      </c>
      <c r="F16" s="2">
        <v>0</v>
      </c>
      <c r="G16" s="2">
        <v>0</v>
      </c>
      <c r="H16" s="2">
        <v>127.378</v>
      </c>
      <c r="I16" s="2">
        <v>579.56989999999996</v>
      </c>
      <c r="J16" s="2">
        <v>17.5215</v>
      </c>
      <c r="K16" s="2">
        <v>79.722830000000002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50.758000000000003</v>
      </c>
      <c r="S16" s="2">
        <v>230.94890000000001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</row>
    <row r="17" spans="1:27" x14ac:dyDescent="0.3">
      <c r="A17" s="4" t="s">
        <v>437</v>
      </c>
      <c r="B17" s="3" t="s">
        <v>3</v>
      </c>
      <c r="C17" s="2">
        <v>4.55</v>
      </c>
      <c r="D17" s="2">
        <v>0</v>
      </c>
      <c r="E17" s="2">
        <v>0</v>
      </c>
      <c r="F17" s="2">
        <v>0</v>
      </c>
      <c r="G17" s="2">
        <v>0</v>
      </c>
      <c r="H17" s="2">
        <v>8.1843299999999992</v>
      </c>
      <c r="I17" s="2">
        <v>37.238700000000001</v>
      </c>
      <c r="J17" s="2">
        <v>2.2516699999999998</v>
      </c>
      <c r="K17" s="2">
        <v>10.245100000000001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2.8384999999999998</v>
      </c>
      <c r="S17" s="2">
        <v>12.915179999999999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</row>
    <row r="18" spans="1:27" x14ac:dyDescent="0.3">
      <c r="A18" s="4" t="s">
        <v>438</v>
      </c>
      <c r="B18" s="3" t="s">
        <v>3</v>
      </c>
      <c r="C18" s="2">
        <v>4.55</v>
      </c>
      <c r="D18" s="2">
        <v>41.952089999999998</v>
      </c>
      <c r="E18" s="2">
        <v>190.88202999999999</v>
      </c>
      <c r="F18" s="2">
        <v>13.39181</v>
      </c>
      <c r="G18" s="2">
        <v>60.932729999999999</v>
      </c>
      <c r="H18" s="2">
        <v>200.09431000000001</v>
      </c>
      <c r="I18" s="2">
        <v>910.42912000000001</v>
      </c>
      <c r="J18" s="2">
        <v>74.302350000000004</v>
      </c>
      <c r="K18" s="2">
        <v>338.07571000000002</v>
      </c>
      <c r="L18" s="2">
        <v>85.697519999999997</v>
      </c>
      <c r="M18" s="2">
        <v>389.92372999999998</v>
      </c>
      <c r="N18" s="2">
        <v>80.565979999999996</v>
      </c>
      <c r="O18" s="2">
        <v>366.57521000000003</v>
      </c>
      <c r="P18" s="2">
        <v>71.401200000000003</v>
      </c>
      <c r="Q18" s="2">
        <v>324.87545999999998</v>
      </c>
      <c r="R18" s="2">
        <v>224.90996000000001</v>
      </c>
      <c r="S18" s="2">
        <v>1023.34031</v>
      </c>
      <c r="T18" s="2">
        <v>125.18758</v>
      </c>
      <c r="U18" s="2">
        <v>569.60350000000005</v>
      </c>
      <c r="V18" s="2">
        <v>23.121729999999999</v>
      </c>
      <c r="W18" s="2">
        <v>105.20386999999999</v>
      </c>
      <c r="X18" s="2">
        <v>90.795050000000003</v>
      </c>
      <c r="Y18" s="2">
        <v>413.11748</v>
      </c>
      <c r="Z18" s="2">
        <v>1.81325</v>
      </c>
      <c r="AA18" s="2">
        <v>8.2502899999999997</v>
      </c>
    </row>
    <row r="19" spans="1:27" x14ac:dyDescent="0.3">
      <c r="A19" s="4" t="s">
        <v>439</v>
      </c>
      <c r="B19" s="3" t="s">
        <v>3</v>
      </c>
      <c r="C19" s="2">
        <v>4.33</v>
      </c>
      <c r="D19" s="2">
        <v>0</v>
      </c>
      <c r="E19" s="2">
        <v>0</v>
      </c>
      <c r="F19" s="2">
        <v>112.815</v>
      </c>
      <c r="G19" s="2">
        <v>488.48896000000002</v>
      </c>
      <c r="H19" s="2">
        <v>103.005</v>
      </c>
      <c r="I19" s="2">
        <v>446.01166000000001</v>
      </c>
      <c r="J19" s="2">
        <v>103.005</v>
      </c>
      <c r="K19" s="2">
        <v>446.01166000000001</v>
      </c>
      <c r="L19" s="2">
        <v>181.08</v>
      </c>
      <c r="M19" s="2">
        <v>784.07640000000004</v>
      </c>
      <c r="N19" s="2">
        <v>164.845</v>
      </c>
      <c r="O19" s="2">
        <v>713.77886000000001</v>
      </c>
      <c r="P19" s="2">
        <v>98.1</v>
      </c>
      <c r="Q19" s="2">
        <v>424.77300000000002</v>
      </c>
      <c r="R19" s="2">
        <v>142.68934999999999</v>
      </c>
      <c r="S19" s="2">
        <v>617.84490000000005</v>
      </c>
      <c r="T19" s="2">
        <v>134.14064999999999</v>
      </c>
      <c r="U19" s="2">
        <v>580.82902000000001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</row>
    <row r="20" spans="1:27" x14ac:dyDescent="0.3">
      <c r="A20" s="4" t="s">
        <v>440</v>
      </c>
      <c r="B20" s="3" t="s">
        <v>3</v>
      </c>
      <c r="C20" s="2">
        <v>4.55</v>
      </c>
      <c r="D20" s="2">
        <v>3.64385</v>
      </c>
      <c r="E20" s="2">
        <v>16.579519999999999</v>
      </c>
      <c r="F20" s="2">
        <v>16.753440000000001</v>
      </c>
      <c r="G20" s="2">
        <v>76.228149999999999</v>
      </c>
      <c r="H20" s="2">
        <v>13.0284</v>
      </c>
      <c r="I20" s="2">
        <v>59.279220000000002</v>
      </c>
      <c r="J20" s="2">
        <v>93.222440000000006</v>
      </c>
      <c r="K20" s="2">
        <v>424.16210000000001</v>
      </c>
      <c r="L20" s="2">
        <v>149.75468000000001</v>
      </c>
      <c r="M20" s="2">
        <v>681.38378999999998</v>
      </c>
      <c r="N20" s="2">
        <v>142.94110000000001</v>
      </c>
      <c r="O20" s="2">
        <v>650.38201000000004</v>
      </c>
      <c r="P20" s="2">
        <v>143.84030999999999</v>
      </c>
      <c r="Q20" s="2">
        <v>654.47340999999994</v>
      </c>
      <c r="R20" s="2">
        <v>255.64671000000001</v>
      </c>
      <c r="S20" s="2">
        <v>1163.19253</v>
      </c>
      <c r="T20" s="2">
        <v>185.38591</v>
      </c>
      <c r="U20" s="2">
        <v>843.50589000000002</v>
      </c>
      <c r="V20" s="2">
        <v>118.97802</v>
      </c>
      <c r="W20" s="2">
        <v>541.34999000000005</v>
      </c>
      <c r="X20" s="2">
        <v>17.510400000000001</v>
      </c>
      <c r="Y20" s="2">
        <v>79.672319999999999</v>
      </c>
      <c r="Z20" s="2">
        <v>0</v>
      </c>
      <c r="AA20" s="2">
        <v>0</v>
      </c>
    </row>
    <row r="21" spans="1:27" x14ac:dyDescent="0.3">
      <c r="A21" s="4" t="s">
        <v>441</v>
      </c>
      <c r="B21" s="3" t="s">
        <v>3</v>
      </c>
      <c r="C21" s="2">
        <v>4.0999999999999996</v>
      </c>
      <c r="D21" s="2">
        <v>42.41469</v>
      </c>
      <c r="E21" s="2">
        <v>173.90022999999999</v>
      </c>
      <c r="F21" s="2">
        <v>129.22497999999999</v>
      </c>
      <c r="G21" s="2">
        <v>529.82241999999997</v>
      </c>
      <c r="H21" s="2">
        <v>196.52511999999999</v>
      </c>
      <c r="I21" s="2">
        <v>805.75300000000004</v>
      </c>
      <c r="J21" s="2">
        <v>271.45301999999998</v>
      </c>
      <c r="K21" s="2">
        <v>1112.9573800000001</v>
      </c>
      <c r="L21" s="2">
        <v>313.83868999999999</v>
      </c>
      <c r="M21" s="2">
        <v>1286.73864</v>
      </c>
      <c r="N21" s="2">
        <v>259.43277999999998</v>
      </c>
      <c r="O21" s="2">
        <v>1063.6744000000001</v>
      </c>
      <c r="P21" s="2">
        <v>526.16891999999996</v>
      </c>
      <c r="Q21" s="2">
        <v>2157.2925700000001</v>
      </c>
      <c r="R21" s="2">
        <v>788.57024999999999</v>
      </c>
      <c r="S21" s="2">
        <v>3233.1380300000001</v>
      </c>
      <c r="T21" s="2">
        <v>305.75367999999997</v>
      </c>
      <c r="U21" s="2">
        <v>1253.5900799999999</v>
      </c>
      <c r="V21" s="2">
        <v>108.24776</v>
      </c>
      <c r="W21" s="2">
        <v>443.81581999999997</v>
      </c>
      <c r="X21" s="2">
        <v>172.8</v>
      </c>
      <c r="Y21" s="2">
        <v>708.48</v>
      </c>
      <c r="Z21" s="2">
        <v>64.512</v>
      </c>
      <c r="AA21" s="2">
        <v>264.49919999999997</v>
      </c>
    </row>
    <row r="22" spans="1:27" x14ac:dyDescent="0.3">
      <c r="A22" s="4" t="s">
        <v>442</v>
      </c>
      <c r="B22" s="3" t="s">
        <v>3</v>
      </c>
      <c r="C22" s="2">
        <v>4.05</v>
      </c>
      <c r="D22" s="2">
        <v>3749.2216400000002</v>
      </c>
      <c r="E22" s="2">
        <v>15184.347659999999</v>
      </c>
      <c r="F22" s="2">
        <v>5769.4717000000001</v>
      </c>
      <c r="G22" s="2">
        <v>23366.36045</v>
      </c>
      <c r="H22" s="2">
        <v>5929.4155600000004</v>
      </c>
      <c r="I22" s="2">
        <v>24014.13307</v>
      </c>
      <c r="J22" s="2">
        <v>5315.6699600000002</v>
      </c>
      <c r="K22" s="2">
        <v>21528.463360000002</v>
      </c>
      <c r="L22" s="2">
        <v>7230.75666</v>
      </c>
      <c r="M22" s="2">
        <v>29284.5645</v>
      </c>
      <c r="N22" s="2">
        <v>8546.7231599999996</v>
      </c>
      <c r="O22" s="2">
        <v>34614.22885</v>
      </c>
      <c r="P22" s="2">
        <v>5756.2108099999996</v>
      </c>
      <c r="Q22" s="2">
        <v>23312.65382</v>
      </c>
      <c r="R22" s="2">
        <v>5353.8030099999996</v>
      </c>
      <c r="S22" s="2">
        <v>21682.90222</v>
      </c>
      <c r="T22" s="2">
        <v>2776.7207100000001</v>
      </c>
      <c r="U22" s="2">
        <v>11245.71889</v>
      </c>
      <c r="V22" s="2">
        <v>2838.6510199999998</v>
      </c>
      <c r="W22" s="2">
        <v>11496.536630000001</v>
      </c>
      <c r="X22" s="2">
        <v>1750.43885</v>
      </c>
      <c r="Y22" s="2">
        <v>7089.2773399999996</v>
      </c>
      <c r="Z22" s="2">
        <v>539.18402000000003</v>
      </c>
      <c r="AA22" s="2">
        <v>2183.6952900000001</v>
      </c>
    </row>
    <row r="23" spans="1:27" x14ac:dyDescent="0.3">
      <c r="A23" s="4" t="s">
        <v>443</v>
      </c>
      <c r="B23" s="3" t="s">
        <v>3</v>
      </c>
      <c r="C23" s="2">
        <v>4.0999999999999996</v>
      </c>
      <c r="D23" s="2">
        <v>6.0337199999999998</v>
      </c>
      <c r="E23" s="2">
        <v>24.738250000000001</v>
      </c>
      <c r="F23" s="2">
        <v>109.79625</v>
      </c>
      <c r="G23" s="2">
        <v>450.16462999999999</v>
      </c>
      <c r="H23" s="2">
        <v>73.029960000000003</v>
      </c>
      <c r="I23" s="2">
        <v>299.42284000000001</v>
      </c>
      <c r="J23" s="2">
        <v>62.230629999999998</v>
      </c>
      <c r="K23" s="2">
        <v>255.14558</v>
      </c>
      <c r="L23" s="2">
        <v>29.380890000000001</v>
      </c>
      <c r="M23" s="2">
        <v>120.46165000000001</v>
      </c>
      <c r="N23" s="2">
        <v>0</v>
      </c>
      <c r="O23" s="2">
        <v>0</v>
      </c>
      <c r="P23" s="2">
        <v>70.587440000000001</v>
      </c>
      <c r="Q23" s="2">
        <v>289.4085</v>
      </c>
      <c r="R23" s="2">
        <v>14.981120000000001</v>
      </c>
      <c r="S23" s="2">
        <v>61.42259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</row>
    <row r="24" spans="1:27" x14ac:dyDescent="0.3">
      <c r="A24" s="4" t="s">
        <v>444</v>
      </c>
      <c r="B24" s="3" t="s">
        <v>3</v>
      </c>
      <c r="C24" s="2">
        <v>4.0999999999999996</v>
      </c>
      <c r="D24" s="2">
        <v>79.814629999999994</v>
      </c>
      <c r="E24" s="2">
        <v>327.23998999999998</v>
      </c>
      <c r="F24" s="2">
        <v>594.16744000000006</v>
      </c>
      <c r="G24" s="2">
        <v>2436.0864999999999</v>
      </c>
      <c r="H24" s="2">
        <v>830.93997999999999</v>
      </c>
      <c r="I24" s="2">
        <v>3406.85392</v>
      </c>
      <c r="J24" s="2">
        <v>787.26134999999999</v>
      </c>
      <c r="K24" s="2">
        <v>3227.7715400000002</v>
      </c>
      <c r="L24" s="2">
        <v>738.31631000000004</v>
      </c>
      <c r="M24" s="2">
        <v>3027.0968800000001</v>
      </c>
      <c r="N24" s="2">
        <v>977.13275999999996</v>
      </c>
      <c r="O24" s="2">
        <v>4006.24433</v>
      </c>
      <c r="P24" s="2">
        <v>904.14544999999998</v>
      </c>
      <c r="Q24" s="2">
        <v>3706.9963400000001</v>
      </c>
      <c r="R24" s="2">
        <v>1534.3820000000001</v>
      </c>
      <c r="S24" s="2">
        <v>6290.9661999999998</v>
      </c>
      <c r="T24" s="2">
        <v>1241.0763999999999</v>
      </c>
      <c r="U24" s="2">
        <v>5088.4132499999996</v>
      </c>
      <c r="V24" s="2">
        <v>854.72478999999998</v>
      </c>
      <c r="W24" s="2">
        <v>3504.3716399999998</v>
      </c>
      <c r="X24" s="2">
        <v>258.38702999999998</v>
      </c>
      <c r="Y24" s="2">
        <v>1059.3868199999999</v>
      </c>
      <c r="Z24" s="2">
        <v>361.93</v>
      </c>
      <c r="AA24" s="2">
        <v>1483.913</v>
      </c>
    </row>
    <row r="25" spans="1:27" x14ac:dyDescent="0.3">
      <c r="A25" s="4" t="s">
        <v>445</v>
      </c>
      <c r="B25" s="3" t="s">
        <v>3</v>
      </c>
      <c r="C25" s="2">
        <v>4.5599999999999996</v>
      </c>
      <c r="D25" s="2">
        <v>0</v>
      </c>
      <c r="E25" s="2">
        <v>0</v>
      </c>
      <c r="F25" s="2">
        <v>0</v>
      </c>
      <c r="G25" s="2">
        <v>0</v>
      </c>
      <c r="H25" s="2">
        <v>1.208</v>
      </c>
      <c r="I25" s="2">
        <v>5.5084799999999996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1.7669999999999999</v>
      </c>
      <c r="S25" s="2">
        <v>8.0575200000000002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</row>
    <row r="26" spans="1:27" x14ac:dyDescent="0.3">
      <c r="A26" s="4" t="s">
        <v>446</v>
      </c>
      <c r="B26" s="3" t="s">
        <v>3</v>
      </c>
      <c r="C26" s="2">
        <v>4.55</v>
      </c>
      <c r="D26" s="2">
        <v>0</v>
      </c>
      <c r="E26" s="2">
        <v>0</v>
      </c>
      <c r="F26" s="2">
        <v>0</v>
      </c>
      <c r="G26" s="2">
        <v>0</v>
      </c>
      <c r="H26" s="2">
        <v>7.6431300000000002</v>
      </c>
      <c r="I26" s="2">
        <v>34.776240000000001</v>
      </c>
      <c r="J26" s="2">
        <v>1.57517</v>
      </c>
      <c r="K26" s="2">
        <v>7.1670199999999999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2.2296499999999999</v>
      </c>
      <c r="S26" s="2">
        <v>10.144909999999999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</row>
    <row r="27" spans="1:27" x14ac:dyDescent="0.3">
      <c r="A27" s="4" t="s">
        <v>447</v>
      </c>
      <c r="B27" s="3" t="s">
        <v>3</v>
      </c>
      <c r="C27" s="2">
        <v>4.0999999999999996</v>
      </c>
      <c r="D27" s="2">
        <v>10.216100000000001</v>
      </c>
      <c r="E27" s="2">
        <v>41.886009999999999</v>
      </c>
      <c r="F27" s="2">
        <v>126.91030000000001</v>
      </c>
      <c r="G27" s="2">
        <v>520.33222999999998</v>
      </c>
      <c r="H27" s="2">
        <v>1.8919600000000001</v>
      </c>
      <c r="I27" s="2">
        <v>7.7570399999999999</v>
      </c>
      <c r="J27" s="2">
        <v>9.8680400000000006</v>
      </c>
      <c r="K27" s="2">
        <v>40.458959999999998</v>
      </c>
      <c r="L27" s="2">
        <v>11.4</v>
      </c>
      <c r="M27" s="2">
        <v>46.74</v>
      </c>
      <c r="N27" s="2">
        <v>55.2</v>
      </c>
      <c r="O27" s="2">
        <v>226.32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</row>
    <row r="28" spans="1:27" x14ac:dyDescent="0.3">
      <c r="A28" s="4" t="s">
        <v>448</v>
      </c>
      <c r="B28" s="3" t="s">
        <v>3</v>
      </c>
      <c r="C28" s="2">
        <v>4.0999999999999996</v>
      </c>
      <c r="D28" s="2">
        <v>0</v>
      </c>
      <c r="E28" s="2">
        <v>0</v>
      </c>
      <c r="F28" s="2">
        <v>0</v>
      </c>
      <c r="G28" s="2">
        <v>0</v>
      </c>
      <c r="H28" s="2">
        <v>8.1793300000000002</v>
      </c>
      <c r="I28" s="2">
        <v>33.535249999999998</v>
      </c>
      <c r="J28" s="2">
        <v>9.0216700000000003</v>
      </c>
      <c r="K28" s="2">
        <v>36.988849999999999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2.8384999999999998</v>
      </c>
      <c r="S28" s="2">
        <v>11.63785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</row>
    <row r="29" spans="1:27" x14ac:dyDescent="0.3">
      <c r="A29" s="4" t="s">
        <v>449</v>
      </c>
      <c r="B29" s="3" t="s">
        <v>3</v>
      </c>
      <c r="C29" s="2">
        <v>4.55</v>
      </c>
      <c r="D29" s="2">
        <v>149.30958999999999</v>
      </c>
      <c r="E29" s="2">
        <v>679.35862999999995</v>
      </c>
      <c r="F29" s="2">
        <v>0</v>
      </c>
      <c r="G29" s="2">
        <v>0</v>
      </c>
      <c r="H29" s="2">
        <v>0</v>
      </c>
      <c r="I29" s="2">
        <v>0</v>
      </c>
      <c r="J29" s="2">
        <v>21.73</v>
      </c>
      <c r="K29" s="2">
        <v>98.871499999999997</v>
      </c>
      <c r="L29" s="2">
        <v>47.911999999999999</v>
      </c>
      <c r="M29" s="2">
        <v>217.99959999999999</v>
      </c>
      <c r="N29" s="2">
        <v>0</v>
      </c>
      <c r="O29" s="2">
        <v>0</v>
      </c>
      <c r="P29" s="2">
        <v>0</v>
      </c>
      <c r="Q29" s="2">
        <v>0</v>
      </c>
      <c r="R29" s="2">
        <v>46.015549999999998</v>
      </c>
      <c r="S29" s="2">
        <v>209.37074999999999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</row>
    <row r="30" spans="1:27" x14ac:dyDescent="0.3">
      <c r="A30" s="12" t="s">
        <v>456</v>
      </c>
      <c r="B30" s="12"/>
      <c r="C30" s="12"/>
      <c r="D30" s="11">
        <f>SUM(E5:E29)</f>
        <v>21915.832899999994</v>
      </c>
      <c r="E30" s="11"/>
      <c r="F30" s="11">
        <f t="shared" ref="F30" si="0">SUM(G5:G29)</f>
        <v>34637.02547</v>
      </c>
      <c r="G30" s="11"/>
      <c r="H30" s="11">
        <f t="shared" ref="H30" si="1">SUM(I5:I29)</f>
        <v>37662.051809999997</v>
      </c>
      <c r="I30" s="11"/>
      <c r="J30" s="11">
        <f t="shared" ref="J30" si="2">SUM(K5:K29)</f>
        <v>34229.378100000009</v>
      </c>
      <c r="K30" s="11"/>
      <c r="L30" s="11">
        <f t="shared" ref="L30" si="3">SUM(M5:M29)</f>
        <v>42477.802929999991</v>
      </c>
      <c r="M30" s="11"/>
      <c r="N30" s="11">
        <f t="shared" ref="N30" si="4">SUM(O5:O29)</f>
        <v>50769.118500000004</v>
      </c>
      <c r="O30" s="11"/>
      <c r="P30" s="11">
        <f t="shared" ref="P30" si="5">SUM(Q5:Q29)</f>
        <v>36004.165209999999</v>
      </c>
      <c r="Q30" s="11"/>
      <c r="R30" s="11">
        <f t="shared" ref="R30" si="6">SUM(S5:S29)</f>
        <v>39645.303220000009</v>
      </c>
      <c r="S30" s="11"/>
      <c r="T30" s="11">
        <f t="shared" ref="T30" si="7">SUM(U5:U29)</f>
        <v>21448.27808</v>
      </c>
      <c r="U30" s="11"/>
      <c r="V30" s="11">
        <f t="shared" ref="V30" si="8">SUM(W5:W29)</f>
        <v>20649.3181</v>
      </c>
      <c r="W30" s="11"/>
      <c r="X30" s="11">
        <f t="shared" ref="X30" si="9">SUM(Y5:Y29)</f>
        <v>12815.0527</v>
      </c>
      <c r="Y30" s="11"/>
      <c r="Z30" s="11">
        <f t="shared" ref="Z30" si="10">SUM(AA5:AA29)</f>
        <v>4077.0546100000001</v>
      </c>
      <c r="AA30" s="11"/>
    </row>
    <row r="31" spans="1:27" x14ac:dyDescent="0.3">
      <c r="A31" s="12" t="s">
        <v>457</v>
      </c>
      <c r="B31" s="12"/>
      <c r="C31" s="12"/>
      <c r="D31" s="10">
        <f>+D30/SUM($D$30:$AA$30)</f>
        <v>6.1504250071936231E-2</v>
      </c>
      <c r="E31" s="10"/>
      <c r="F31" s="10">
        <f t="shared" ref="F31" si="11">+F30/SUM($D$30:$AA$30)</f>
        <v>9.7204805583953197E-2</v>
      </c>
      <c r="G31" s="10"/>
      <c r="H31" s="10">
        <f t="shared" ref="H31" si="12">+H30/SUM($D$30:$AA$30)</f>
        <v>0.10569419210822963</v>
      </c>
      <c r="I31" s="10"/>
      <c r="J31" s="10">
        <f t="shared" ref="J31" si="13">+J30/SUM($D$30:$AA$30)</f>
        <v>9.6060790391829395E-2</v>
      </c>
      <c r="K31" s="10"/>
      <c r="L31" s="10">
        <f t="shared" ref="L31" si="14">+L30/SUM($D$30:$AA$30)</f>
        <v>0.11920904059791156</v>
      </c>
      <c r="M31" s="10"/>
      <c r="N31" s="10">
        <f t="shared" ref="N31" si="15">+N30/SUM($D$30:$AA$30)</f>
        <v>0.14247765870471504</v>
      </c>
      <c r="O31" s="10"/>
      <c r="P31" s="10">
        <f t="shared" ref="P31" si="16">+P30/SUM($D$30:$AA$30)</f>
        <v>0.1010415251298593</v>
      </c>
      <c r="Q31" s="10"/>
      <c r="R31" s="10">
        <f t="shared" ref="R31" si="17">+R30/SUM($D$30:$AA$30)</f>
        <v>0.11125995779154804</v>
      </c>
      <c r="S31" s="10"/>
      <c r="T31" s="10">
        <f t="shared" ref="T31" si="18">+T30/SUM($D$30:$AA$30)</f>
        <v>6.019211155076605E-2</v>
      </c>
      <c r="U31" s="10"/>
      <c r="V31" s="10">
        <f t="shared" ref="V31" si="19">+V30/SUM($D$30:$AA$30)</f>
        <v>5.794992278104838E-2</v>
      </c>
      <c r="W31" s="10"/>
      <c r="X31" s="10">
        <f t="shared" ref="X31" si="20">+X30/SUM($D$30:$AA$30)</f>
        <v>3.5963963110242636E-2</v>
      </c>
      <c r="Y31" s="10"/>
      <c r="Z31" s="10">
        <f t="shared" ref="Z31" si="21">+Z30/SUM($D$30:$AA$30)</f>
        <v>1.1441782177960507E-2</v>
      </c>
      <c r="AA31" s="10"/>
    </row>
    <row r="32" spans="1:27" x14ac:dyDescent="0.3">
      <c r="A32" s="12" t="s">
        <v>458</v>
      </c>
      <c r="B32" s="12"/>
      <c r="C32" s="12"/>
      <c r="D32" s="11">
        <f>+D30</f>
        <v>21915.832899999994</v>
      </c>
      <c r="E32" s="11"/>
      <c r="F32" s="11">
        <f>+D32+F30</f>
        <v>56552.858369999994</v>
      </c>
      <c r="G32" s="11"/>
      <c r="H32" s="11">
        <f t="shared" ref="H32:H33" si="22">+F32+H30</f>
        <v>94214.910179999992</v>
      </c>
      <c r="I32" s="11"/>
      <c r="J32" s="11">
        <f t="shared" ref="J32:J33" si="23">+H32+J30</f>
        <v>128444.28828000001</v>
      </c>
      <c r="K32" s="11"/>
      <c r="L32" s="11">
        <f t="shared" ref="L32:L33" si="24">+J32+L30</f>
        <v>170922.09120999998</v>
      </c>
      <c r="M32" s="11"/>
      <c r="N32" s="11">
        <f t="shared" ref="N32:N33" si="25">+L32+N30</f>
        <v>221691.20971</v>
      </c>
      <c r="O32" s="11"/>
      <c r="P32" s="11">
        <f t="shared" ref="P32:P33" si="26">+N32+P30</f>
        <v>257695.37492</v>
      </c>
      <c r="Q32" s="11"/>
      <c r="R32" s="11">
        <f t="shared" ref="R32:R33" si="27">+P32+R30</f>
        <v>297340.67814000003</v>
      </c>
      <c r="S32" s="11"/>
      <c r="T32" s="11">
        <f t="shared" ref="T32:T33" si="28">+R32+T30</f>
        <v>318788.95622000005</v>
      </c>
      <c r="U32" s="11"/>
      <c r="V32" s="11">
        <f t="shared" ref="V32:V33" si="29">+T32+V30</f>
        <v>339438.27432000003</v>
      </c>
      <c r="W32" s="11"/>
      <c r="X32" s="11">
        <f t="shared" ref="X32:X33" si="30">+V32+X30</f>
        <v>352253.32702000003</v>
      </c>
      <c r="Y32" s="11"/>
      <c r="Z32" s="11">
        <f t="shared" ref="Z32:Z33" si="31">+X32+Z30</f>
        <v>356330.38163000002</v>
      </c>
      <c r="AA32" s="11"/>
    </row>
    <row r="33" spans="1:27" x14ac:dyDescent="0.3">
      <c r="A33" s="12" t="s">
        <v>459</v>
      </c>
      <c r="B33" s="12"/>
      <c r="C33" s="12"/>
      <c r="D33" s="10">
        <f>+D31</f>
        <v>6.1504250071936231E-2</v>
      </c>
      <c r="E33" s="10"/>
      <c r="F33" s="10">
        <f>+D33+F31</f>
        <v>0.15870905565588944</v>
      </c>
      <c r="G33" s="10"/>
      <c r="H33" s="10">
        <f t="shared" si="22"/>
        <v>0.26440324776411905</v>
      </c>
      <c r="I33" s="10"/>
      <c r="J33" s="10">
        <f t="shared" si="23"/>
        <v>0.36046403815594846</v>
      </c>
      <c r="K33" s="10"/>
      <c r="L33" s="10">
        <f t="shared" si="24"/>
        <v>0.47967307875386</v>
      </c>
      <c r="M33" s="10"/>
      <c r="N33" s="10">
        <f t="shared" si="25"/>
        <v>0.62215073745857508</v>
      </c>
      <c r="O33" s="10"/>
      <c r="P33" s="10">
        <f t="shared" si="26"/>
        <v>0.72319226258843439</v>
      </c>
      <c r="Q33" s="10"/>
      <c r="R33" s="10">
        <f t="shared" si="27"/>
        <v>0.83445222037998246</v>
      </c>
      <c r="S33" s="10"/>
      <c r="T33" s="10">
        <f t="shared" si="28"/>
        <v>0.89464433193074855</v>
      </c>
      <c r="U33" s="10"/>
      <c r="V33" s="10">
        <f t="shared" si="29"/>
        <v>0.95259425471179693</v>
      </c>
      <c r="W33" s="10"/>
      <c r="X33" s="10">
        <f t="shared" si="30"/>
        <v>0.98855821782203956</v>
      </c>
      <c r="Y33" s="10"/>
      <c r="Z33" s="10">
        <f t="shared" si="31"/>
        <v>1</v>
      </c>
      <c r="AA33" s="10"/>
    </row>
  </sheetData>
  <mergeCells count="67">
    <mergeCell ref="A1:AA1"/>
    <mergeCell ref="A3:C3"/>
    <mergeCell ref="D3:E3"/>
    <mergeCell ref="F3:G3"/>
    <mergeCell ref="H3:I3"/>
    <mergeCell ref="J3:K3"/>
    <mergeCell ref="L3:M3"/>
    <mergeCell ref="N3:O3"/>
    <mergeCell ref="P3:Q3"/>
    <mergeCell ref="R3:S3"/>
    <mergeCell ref="A2:AA2"/>
    <mergeCell ref="T3:U3"/>
    <mergeCell ref="V3:W3"/>
    <mergeCell ref="X3:Y3"/>
    <mergeCell ref="Z3:AA3"/>
    <mergeCell ref="A30:C30"/>
    <mergeCell ref="D30:E30"/>
    <mergeCell ref="F30:G30"/>
    <mergeCell ref="H30:I30"/>
    <mergeCell ref="J30:K30"/>
    <mergeCell ref="X30:Y30"/>
    <mergeCell ref="Z30:AA30"/>
    <mergeCell ref="A31:C31"/>
    <mergeCell ref="D31:E31"/>
    <mergeCell ref="F31:G31"/>
    <mergeCell ref="H31:I31"/>
    <mergeCell ref="J31:K31"/>
    <mergeCell ref="L31:M31"/>
    <mergeCell ref="N31:O31"/>
    <mergeCell ref="P31:Q31"/>
    <mergeCell ref="L30:M30"/>
    <mergeCell ref="N30:O30"/>
    <mergeCell ref="P30:Q30"/>
    <mergeCell ref="R30:S30"/>
    <mergeCell ref="T30:U30"/>
    <mergeCell ref="V30:W30"/>
    <mergeCell ref="A32:C32"/>
    <mergeCell ref="D32:E32"/>
    <mergeCell ref="F32:G32"/>
    <mergeCell ref="H32:I32"/>
    <mergeCell ref="J32:K32"/>
    <mergeCell ref="R31:S31"/>
    <mergeCell ref="T31:U31"/>
    <mergeCell ref="V31:W31"/>
    <mergeCell ref="X31:Y31"/>
    <mergeCell ref="Z31:AA31"/>
    <mergeCell ref="X32:Y32"/>
    <mergeCell ref="Z32:AA32"/>
    <mergeCell ref="A33:C33"/>
    <mergeCell ref="D33:E33"/>
    <mergeCell ref="F33:G33"/>
    <mergeCell ref="H33:I33"/>
    <mergeCell ref="J33:K33"/>
    <mergeCell ref="L33:M33"/>
    <mergeCell ref="N33:O33"/>
    <mergeCell ref="P33:Q33"/>
    <mergeCell ref="L32:M32"/>
    <mergeCell ref="N32:O32"/>
    <mergeCell ref="P32:Q32"/>
    <mergeCell ref="R32:S32"/>
    <mergeCell ref="T32:U32"/>
    <mergeCell ref="V32:W32"/>
    <mergeCell ref="R33:S33"/>
    <mergeCell ref="T33:U33"/>
    <mergeCell ref="V33:W33"/>
    <mergeCell ref="X33:Y33"/>
    <mergeCell ref="Z33:AA33"/>
  </mergeCells>
  <pageMargins left="0.7" right="0.7" top="0.75" bottom="0.75" header="0.3" footer="0.3"/>
  <pageSetup paperSize="8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EQUIPO Y HERRAMIENTAS</vt:lpstr>
      <vt:lpstr>MATERIALES</vt:lpstr>
      <vt:lpstr>MANO DE OBRA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Intal Intal</cp:lastModifiedBy>
  <cp:lastPrinted>2023-11-22T22:53:06Z</cp:lastPrinted>
  <dcterms:created xsi:type="dcterms:W3CDTF">2023-11-21T14:15:11Z</dcterms:created>
  <dcterms:modified xsi:type="dcterms:W3CDTF">2023-11-22T22:53:09Z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17.2.7.0</vt:lpwstr>
  </property>
</Properties>
</file>